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bsup\old_documents\Industrial\2015 год\Текущий ремонт 2015г\"/>
    </mc:Choice>
  </mc:AlternateContent>
  <bookViews>
    <workbookView xWindow="0" yWindow="0" windowWidth="19200" windowHeight="11595" tabRatio="393" firstSheet="1" activeTab="1"/>
  </bookViews>
  <sheets>
    <sheet name="results" sheetId="35" state="hidden" r:id="rId1"/>
    <sheet name="Приложение 1" sheetId="37" r:id="rId2"/>
    <sheet name="Адр прогр. прил.№2" sheetId="38" r:id="rId3"/>
  </sheets>
  <definedNames>
    <definedName name="_xlnm._FilterDatabase" localSheetId="2" hidden="1">'Адр прогр. прил.№2'!$A$10:$AD$1037</definedName>
    <definedName name="_xlnm.Print_Titles" localSheetId="2">'Адр прогр. прил.№2'!$A:$Q,'Адр прогр. прил.№2'!$12:$14</definedName>
  </definedNames>
  <calcPr calcId="152511"/>
</workbook>
</file>

<file path=xl/calcChain.xml><?xml version="1.0" encoding="utf-8"?>
<calcChain xmlns="http://schemas.openxmlformats.org/spreadsheetml/2006/main">
  <c r="H95" i="37" l="1"/>
  <c r="H96" i="37"/>
  <c r="J13" i="37"/>
  <c r="H92" i="37"/>
  <c r="H91" i="37"/>
  <c r="H90" i="37"/>
  <c r="H89" i="37"/>
  <c r="H88" i="37"/>
  <c r="H87" i="37"/>
  <c r="D87" i="37" s="1"/>
  <c r="D38" i="37"/>
  <c r="D37" i="37"/>
  <c r="D36" i="37"/>
  <c r="H38" i="37"/>
  <c r="H37" i="37"/>
  <c r="H36" i="37"/>
  <c r="H85" i="37"/>
  <c r="D85" i="37" s="1"/>
  <c r="H84" i="37"/>
  <c r="D84" i="37" s="1"/>
  <c r="H83" i="37"/>
  <c r="D83" i="37" s="1"/>
  <c r="H82" i="37"/>
  <c r="D82" i="37" s="1"/>
  <c r="H81" i="37"/>
  <c r="H80" i="37"/>
  <c r="D80" i="37" s="1"/>
  <c r="H79" i="37"/>
  <c r="D79" i="37" s="1"/>
  <c r="H78" i="37"/>
  <c r="H77" i="37"/>
  <c r="H76" i="37"/>
  <c r="H75" i="37"/>
  <c r="D75" i="37" s="1"/>
  <c r="H74" i="37"/>
  <c r="H68" i="37"/>
  <c r="H67" i="37"/>
  <c r="H56" i="37"/>
  <c r="H55" i="37"/>
  <c r="H54" i="37"/>
  <c r="H53" i="37"/>
  <c r="H52" i="37"/>
  <c r="H51" i="37"/>
  <c r="H50" i="37"/>
  <c r="H49" i="37"/>
  <c r="H48" i="37"/>
  <c r="H47" i="37"/>
  <c r="H44" i="37"/>
  <c r="H43" i="37"/>
  <c r="H42" i="37"/>
  <c r="H41" i="37"/>
  <c r="H35" i="37"/>
  <c r="D35" i="37" s="1"/>
  <c r="H34" i="37"/>
  <c r="D34" i="37" s="1"/>
  <c r="H33" i="37"/>
  <c r="D42" i="37"/>
  <c r="H32" i="37"/>
  <c r="H15" i="37"/>
  <c r="H20" i="37"/>
  <c r="D20" i="37"/>
  <c r="H19" i="37"/>
  <c r="H18" i="37"/>
  <c r="H17" i="37"/>
  <c r="H16" i="37"/>
  <c r="H14" i="37"/>
  <c r="D14" i="37" s="1"/>
  <c r="H13" i="37"/>
  <c r="D13" i="37" s="1"/>
  <c r="D96" i="37"/>
  <c r="D95" i="37"/>
  <c r="D92" i="37"/>
  <c r="D91" i="37"/>
  <c r="D90" i="37"/>
  <c r="D89" i="37"/>
  <c r="D88" i="37"/>
  <c r="D81" i="37"/>
  <c r="D78" i="37"/>
  <c r="D77" i="37"/>
  <c r="D76" i="37"/>
  <c r="D74" i="37"/>
  <c r="D68" i="37"/>
  <c r="D67" i="37"/>
  <c r="D56" i="37"/>
  <c r="D55" i="37"/>
  <c r="D54" i="37"/>
  <c r="D53" i="37"/>
  <c r="D52" i="37"/>
  <c r="D51" i="37"/>
  <c r="D50" i="37"/>
  <c r="D49" i="37"/>
  <c r="D48" i="37"/>
  <c r="D47" i="37"/>
  <c r="D44" i="37"/>
  <c r="D43" i="37"/>
  <c r="D41" i="37"/>
  <c r="D33" i="37"/>
  <c r="D32" i="37"/>
  <c r="D19" i="37"/>
  <c r="D18" i="37"/>
  <c r="D17" i="37"/>
  <c r="D16" i="37"/>
  <c r="D140" i="37" l="1"/>
  <c r="D139" i="37"/>
  <c r="H140" i="37"/>
  <c r="H139" i="37"/>
  <c r="J140" i="37"/>
  <c r="J139" i="37"/>
  <c r="D127" i="37"/>
  <c r="H127" i="37"/>
  <c r="H125" i="37"/>
  <c r="D125" i="37" s="1"/>
  <c r="H122" i="37"/>
  <c r="D122" i="37" s="1"/>
  <c r="D120" i="37"/>
  <c r="H120" i="37"/>
  <c r="D115" i="37"/>
  <c r="H115" i="37"/>
  <c r="H114" i="37"/>
  <c r="D114" i="37" s="1"/>
  <c r="D93" i="37"/>
  <c r="D86" i="37"/>
  <c r="D73" i="37"/>
  <c r="D71" i="37" s="1"/>
  <c r="D72" i="37"/>
  <c r="H93" i="37"/>
  <c r="H86" i="37"/>
  <c r="H73" i="37"/>
  <c r="H71" i="37" s="1"/>
  <c r="H72" i="37"/>
  <c r="J93" i="37"/>
  <c r="J86" i="37"/>
  <c r="J73" i="37"/>
  <c r="J71" i="37" s="1"/>
  <c r="J72" i="37"/>
  <c r="G918" i="38"/>
  <c r="E918" i="38" s="1"/>
  <c r="K917" i="38"/>
  <c r="H917" i="38"/>
  <c r="E917" i="38"/>
  <c r="K916" i="38"/>
  <c r="H916" i="38"/>
  <c r="E916" i="38"/>
  <c r="D916" i="38" s="1"/>
  <c r="K915" i="38"/>
  <c r="H915" i="38"/>
  <c r="E915" i="38"/>
  <c r="K914" i="38"/>
  <c r="H914" i="38"/>
  <c r="E914" i="38"/>
  <c r="K913" i="38"/>
  <c r="H913" i="38"/>
  <c r="E913" i="38"/>
  <c r="K912" i="38"/>
  <c r="H912" i="38"/>
  <c r="E912" i="38"/>
  <c r="D912" i="38" s="1"/>
  <c r="K911" i="38"/>
  <c r="H911" i="38"/>
  <c r="E911" i="38"/>
  <c r="K910" i="38"/>
  <c r="H910" i="38"/>
  <c r="E910" i="38"/>
  <c r="K909" i="38"/>
  <c r="H909" i="38"/>
  <c r="E909" i="38"/>
  <c r="K908" i="38"/>
  <c r="H908" i="38"/>
  <c r="E908" i="38"/>
  <c r="D908" i="38" s="1"/>
  <c r="K907" i="38"/>
  <c r="H907" i="38"/>
  <c r="E907" i="38"/>
  <c r="K906" i="38"/>
  <c r="H906" i="38"/>
  <c r="E906" i="38"/>
  <c r="K905" i="38"/>
  <c r="H905" i="38"/>
  <c r="E905" i="38"/>
  <c r="K904" i="38"/>
  <c r="H904" i="38"/>
  <c r="E904" i="38"/>
  <c r="D904" i="38" s="1"/>
  <c r="K903" i="38"/>
  <c r="H903" i="38"/>
  <c r="E903" i="38"/>
  <c r="K902" i="38"/>
  <c r="H902" i="38"/>
  <c r="E902" i="38"/>
  <c r="K901" i="38"/>
  <c r="H901" i="38"/>
  <c r="E901" i="38"/>
  <c r="K900" i="38"/>
  <c r="H900" i="38"/>
  <c r="E900" i="38"/>
  <c r="D900" i="38" s="1"/>
  <c r="K899" i="38"/>
  <c r="H899" i="38"/>
  <c r="E899" i="38"/>
  <c r="K898" i="38"/>
  <c r="H898" i="38"/>
  <c r="E898" i="38"/>
  <c r="K897" i="38"/>
  <c r="H897" i="38"/>
  <c r="E897" i="38"/>
  <c r="K896" i="38"/>
  <c r="H896" i="38"/>
  <c r="E896" i="38"/>
  <c r="D896" i="38" s="1"/>
  <c r="K895" i="38"/>
  <c r="H895" i="38"/>
  <c r="E895" i="38"/>
  <c r="K894" i="38"/>
  <c r="H894" i="38"/>
  <c r="E894" i="38"/>
  <c r="K893" i="38"/>
  <c r="H893" i="38"/>
  <c r="E893" i="38"/>
  <c r="K892" i="38"/>
  <c r="H892" i="38"/>
  <c r="E892" i="38"/>
  <c r="D892" i="38" s="1"/>
  <c r="K891" i="38"/>
  <c r="H891" i="38"/>
  <c r="E891" i="38"/>
  <c r="K890" i="38"/>
  <c r="H890" i="38"/>
  <c r="E890" i="38"/>
  <c r="K889" i="38"/>
  <c r="H889" i="38"/>
  <c r="E889" i="38"/>
  <c r="K888" i="38"/>
  <c r="H888" i="38"/>
  <c r="E888" i="38"/>
  <c r="D888" i="38" s="1"/>
  <c r="K887" i="38"/>
  <c r="H887" i="38"/>
  <c r="E887" i="38"/>
  <c r="K886" i="38"/>
  <c r="H886" i="38"/>
  <c r="E886" i="38"/>
  <c r="K885" i="38"/>
  <c r="H885" i="38"/>
  <c r="E885" i="38"/>
  <c r="K884" i="38"/>
  <c r="H884" i="38"/>
  <c r="E884" i="38"/>
  <c r="D884" i="38" s="1"/>
  <c r="K883" i="38"/>
  <c r="H883" i="38"/>
  <c r="E883" i="38"/>
  <c r="K882" i="38"/>
  <c r="H882" i="38"/>
  <c r="E882" i="38"/>
  <c r="K881" i="38"/>
  <c r="H881" i="38"/>
  <c r="E881" i="38"/>
  <c r="K880" i="38"/>
  <c r="H880" i="38"/>
  <c r="E880" i="38"/>
  <c r="D880" i="38" s="1"/>
  <c r="K879" i="38"/>
  <c r="H879" i="38"/>
  <c r="E879" i="38"/>
  <c r="K878" i="38"/>
  <c r="H878" i="38"/>
  <c r="E878" i="38"/>
  <c r="K877" i="38"/>
  <c r="H877" i="38"/>
  <c r="E877" i="38"/>
  <c r="K876" i="38"/>
  <c r="H876" i="38"/>
  <c r="E876" i="38"/>
  <c r="D876" i="38" s="1"/>
  <c r="K875" i="38"/>
  <c r="H875" i="38"/>
  <c r="E875" i="38"/>
  <c r="K874" i="38"/>
  <c r="H874" i="38"/>
  <c r="E874" i="38"/>
  <c r="K873" i="38"/>
  <c r="H873" i="38"/>
  <c r="E873" i="38"/>
  <c r="K872" i="38"/>
  <c r="H872" i="38"/>
  <c r="E872" i="38"/>
  <c r="D872" i="38" s="1"/>
  <c r="K871" i="38"/>
  <c r="H871" i="38"/>
  <c r="E871" i="38"/>
  <c r="K870" i="38"/>
  <c r="H870" i="38"/>
  <c r="E870" i="38"/>
  <c r="K869" i="38"/>
  <c r="H869" i="38"/>
  <c r="E869" i="38"/>
  <c r="K868" i="38"/>
  <c r="H868" i="38"/>
  <c r="E868" i="38"/>
  <c r="D868" i="38" s="1"/>
  <c r="K867" i="38"/>
  <c r="H867" i="38"/>
  <c r="E867" i="38"/>
  <c r="K866" i="38"/>
  <c r="H866" i="38"/>
  <c r="E866" i="38"/>
  <c r="K865" i="38"/>
  <c r="H865" i="38"/>
  <c r="E865" i="38"/>
  <c r="K864" i="38"/>
  <c r="H864" i="38"/>
  <c r="E864" i="38"/>
  <c r="D864" i="38" s="1"/>
  <c r="K863" i="38"/>
  <c r="H863" i="38"/>
  <c r="E863" i="38"/>
  <c r="K862" i="38"/>
  <c r="H862" i="38"/>
  <c r="E862" i="38"/>
  <c r="K861" i="38"/>
  <c r="H861" i="38"/>
  <c r="E861" i="38"/>
  <c r="K860" i="38"/>
  <c r="H860" i="38"/>
  <c r="E860" i="38"/>
  <c r="D860" i="38" s="1"/>
  <c r="K859" i="38"/>
  <c r="H859" i="38"/>
  <c r="E859" i="38"/>
  <c r="K858" i="38"/>
  <c r="H858" i="38"/>
  <c r="E858" i="38"/>
  <c r="K857" i="38"/>
  <c r="H857" i="38"/>
  <c r="E857" i="38"/>
  <c r="K856" i="38"/>
  <c r="H856" i="38"/>
  <c r="E856" i="38"/>
  <c r="D856" i="38" s="1"/>
  <c r="K855" i="38"/>
  <c r="H855" i="38"/>
  <c r="E855" i="38"/>
  <c r="K854" i="38"/>
  <c r="H854" i="38"/>
  <c r="E854" i="38"/>
  <c r="K853" i="38"/>
  <c r="H853" i="38"/>
  <c r="E853" i="38"/>
  <c r="K852" i="38"/>
  <c r="H852" i="38"/>
  <c r="E852" i="38"/>
  <c r="D852" i="38" s="1"/>
  <c r="K851" i="38"/>
  <c r="H851" i="38"/>
  <c r="E851" i="38"/>
  <c r="K850" i="38"/>
  <c r="H850" i="38"/>
  <c r="E850" i="38"/>
  <c r="K849" i="38"/>
  <c r="H849" i="38"/>
  <c r="E849" i="38"/>
  <c r="K848" i="38"/>
  <c r="H848" i="38"/>
  <c r="E848" i="38"/>
  <c r="D848" i="38" s="1"/>
  <c r="K847" i="38"/>
  <c r="H847" i="38"/>
  <c r="E847" i="38"/>
  <c r="K846" i="38"/>
  <c r="H846" i="38"/>
  <c r="E846" i="38"/>
  <c r="K845" i="38"/>
  <c r="H845" i="38"/>
  <c r="E845" i="38"/>
  <c r="K844" i="38"/>
  <c r="H844" i="38"/>
  <c r="E844" i="38"/>
  <c r="D844" i="38" s="1"/>
  <c r="K843" i="38"/>
  <c r="H843" i="38"/>
  <c r="E843" i="38"/>
  <c r="K842" i="38"/>
  <c r="H842" i="38"/>
  <c r="E842" i="38"/>
  <c r="K841" i="38"/>
  <c r="H841" i="38"/>
  <c r="E841" i="38"/>
  <c r="K840" i="38"/>
  <c r="H840" i="38"/>
  <c r="E840" i="38"/>
  <c r="D840" i="38" s="1"/>
  <c r="K839" i="38"/>
  <c r="H839" i="38"/>
  <c r="E839" i="38"/>
  <c r="K838" i="38"/>
  <c r="H838" i="38"/>
  <c r="E838" i="38"/>
  <c r="K837" i="38"/>
  <c r="H837" i="38"/>
  <c r="E837" i="38"/>
  <c r="K836" i="38"/>
  <c r="H836" i="38"/>
  <c r="E836" i="38"/>
  <c r="D836" i="38" s="1"/>
  <c r="K835" i="38"/>
  <c r="H835" i="38"/>
  <c r="D835" i="38" s="1"/>
  <c r="E835" i="38"/>
  <c r="K834" i="38"/>
  <c r="H834" i="38"/>
  <c r="E834" i="38"/>
  <c r="K833" i="38"/>
  <c r="H833" i="38"/>
  <c r="D833" i="38" s="1"/>
  <c r="E833" i="38"/>
  <c r="K832" i="38"/>
  <c r="H832" i="38"/>
  <c r="D832" i="38" s="1"/>
  <c r="E832" i="38"/>
  <c r="K831" i="38"/>
  <c r="H831" i="38"/>
  <c r="D831" i="38" s="1"/>
  <c r="E831" i="38"/>
  <c r="K830" i="38"/>
  <c r="H830" i="38"/>
  <c r="E830" i="38"/>
  <c r="K829" i="38"/>
  <c r="H829" i="38"/>
  <c r="D829" i="38" s="1"/>
  <c r="E829" i="38"/>
  <c r="K828" i="38"/>
  <c r="H828" i="38"/>
  <c r="D828" i="38" s="1"/>
  <c r="E828" i="38"/>
  <c r="K827" i="38"/>
  <c r="H827" i="38"/>
  <c r="D827" i="38" s="1"/>
  <c r="E827" i="38"/>
  <c r="K826" i="38"/>
  <c r="H826" i="38"/>
  <c r="E826" i="38"/>
  <c r="K825" i="38"/>
  <c r="H825" i="38"/>
  <c r="D825" i="38" s="1"/>
  <c r="E825" i="38"/>
  <c r="K824" i="38"/>
  <c r="H824" i="38"/>
  <c r="D824" i="38" s="1"/>
  <c r="E824" i="38"/>
  <c r="K823" i="38"/>
  <c r="H823" i="38"/>
  <c r="D823" i="38" s="1"/>
  <c r="E823" i="38"/>
  <c r="K822" i="38"/>
  <c r="H822" i="38"/>
  <c r="E822" i="38"/>
  <c r="K821" i="38"/>
  <c r="H821" i="38"/>
  <c r="D821" i="38" s="1"/>
  <c r="E821" i="38"/>
  <c r="K820" i="38"/>
  <c r="H820" i="38"/>
  <c r="D820" i="38" s="1"/>
  <c r="E820" i="38"/>
  <c r="K819" i="38"/>
  <c r="H819" i="38"/>
  <c r="D819" i="38" s="1"/>
  <c r="E819" i="38"/>
  <c r="K818" i="38"/>
  <c r="H818" i="38"/>
  <c r="E818" i="38"/>
  <c r="K817" i="38"/>
  <c r="H817" i="38"/>
  <c r="D817" i="38" s="1"/>
  <c r="E817" i="38"/>
  <c r="K816" i="38"/>
  <c r="H816" i="38"/>
  <c r="D816" i="38" s="1"/>
  <c r="E816" i="38"/>
  <c r="K815" i="38"/>
  <c r="H815" i="38"/>
  <c r="D815" i="38" s="1"/>
  <c r="E815" i="38"/>
  <c r="K814" i="38"/>
  <c r="H814" i="38"/>
  <c r="E814" i="38"/>
  <c r="K813" i="38"/>
  <c r="H813" i="38"/>
  <c r="D813" i="38" s="1"/>
  <c r="E813" i="38"/>
  <c r="K812" i="38"/>
  <c r="H812" i="38"/>
  <c r="D812" i="38" s="1"/>
  <c r="E812" i="38"/>
  <c r="K811" i="38"/>
  <c r="H811" i="38"/>
  <c r="D811" i="38" s="1"/>
  <c r="E811" i="38"/>
  <c r="K810" i="38"/>
  <c r="H810" i="38"/>
  <c r="E810" i="38"/>
  <c r="K809" i="38"/>
  <c r="H809" i="38"/>
  <c r="D809" i="38" s="1"/>
  <c r="E809" i="38"/>
  <c r="K808" i="38"/>
  <c r="H808" i="38"/>
  <c r="D808" i="38" s="1"/>
  <c r="E808" i="38"/>
  <c r="K807" i="38"/>
  <c r="H807" i="38"/>
  <c r="D807" i="38" s="1"/>
  <c r="E807" i="38"/>
  <c r="K806" i="38"/>
  <c r="H806" i="38"/>
  <c r="E806" i="38"/>
  <c r="K805" i="38"/>
  <c r="H805" i="38"/>
  <c r="D805" i="38" s="1"/>
  <c r="E805" i="38"/>
  <c r="K804" i="38"/>
  <c r="H804" i="38"/>
  <c r="D804" i="38" s="1"/>
  <c r="E804" i="38"/>
  <c r="K803" i="38"/>
  <c r="H803" i="38"/>
  <c r="D803" i="38" s="1"/>
  <c r="E803" i="38"/>
  <c r="K802" i="38"/>
  <c r="H802" i="38"/>
  <c r="E802" i="38"/>
  <c r="K801" i="38"/>
  <c r="H801" i="38"/>
  <c r="D801" i="38" s="1"/>
  <c r="E801" i="38"/>
  <c r="K800" i="38"/>
  <c r="H800" i="38"/>
  <c r="D800" i="38" s="1"/>
  <c r="E800" i="38"/>
  <c r="K799" i="38"/>
  <c r="H799" i="38"/>
  <c r="D799" i="38" s="1"/>
  <c r="E799" i="38"/>
  <c r="K798" i="38"/>
  <c r="H798" i="38"/>
  <c r="E798" i="38"/>
  <c r="K797" i="38"/>
  <c r="H797" i="38"/>
  <c r="D797" i="38" s="1"/>
  <c r="E797" i="38"/>
  <c r="K796" i="38"/>
  <c r="H796" i="38"/>
  <c r="D796" i="38" s="1"/>
  <c r="E796" i="38"/>
  <c r="K795" i="38"/>
  <c r="H795" i="38"/>
  <c r="D795" i="38" s="1"/>
  <c r="E795" i="38"/>
  <c r="K794" i="38"/>
  <c r="H794" i="38"/>
  <c r="E794" i="38"/>
  <c r="K793" i="38"/>
  <c r="H793" i="38"/>
  <c r="D793" i="38" s="1"/>
  <c r="E793" i="38"/>
  <c r="K792" i="38"/>
  <c r="H792" i="38"/>
  <c r="D792" i="38" s="1"/>
  <c r="E792" i="38"/>
  <c r="K791" i="38"/>
  <c r="H791" i="38"/>
  <c r="D791" i="38" s="1"/>
  <c r="E791" i="38"/>
  <c r="K790" i="38"/>
  <c r="H790" i="38"/>
  <c r="E790" i="38"/>
  <c r="K789" i="38"/>
  <c r="H789" i="38"/>
  <c r="D789" i="38" s="1"/>
  <c r="E789" i="38"/>
  <c r="K788" i="38"/>
  <c r="H788" i="38"/>
  <c r="D788" i="38" s="1"/>
  <c r="E788" i="38"/>
  <c r="K787" i="38"/>
  <c r="H787" i="38"/>
  <c r="D787" i="38" s="1"/>
  <c r="E787" i="38"/>
  <c r="K786" i="38"/>
  <c r="H786" i="38"/>
  <c r="E786" i="38"/>
  <c r="K785" i="38"/>
  <c r="H785" i="38"/>
  <c r="D785" i="38" s="1"/>
  <c r="E785" i="38"/>
  <c r="K784" i="38"/>
  <c r="H784" i="38"/>
  <c r="D784" i="38" s="1"/>
  <c r="E784" i="38"/>
  <c r="K783" i="38"/>
  <c r="H783" i="38"/>
  <c r="D783" i="38" s="1"/>
  <c r="E783" i="38"/>
  <c r="K782" i="38"/>
  <c r="H782" i="38"/>
  <c r="E782" i="38"/>
  <c r="K781" i="38"/>
  <c r="H781" i="38"/>
  <c r="D781" i="38" s="1"/>
  <c r="E781" i="38"/>
  <c r="K780" i="38"/>
  <c r="H780" i="38"/>
  <c r="D780" i="38" s="1"/>
  <c r="E780" i="38"/>
  <c r="K779" i="38"/>
  <c r="H779" i="38"/>
  <c r="D779" i="38" s="1"/>
  <c r="E779" i="38"/>
  <c r="K778" i="38"/>
  <c r="H778" i="38"/>
  <c r="E778" i="38"/>
  <c r="K777" i="38"/>
  <c r="H777" i="38"/>
  <c r="D777" i="38" s="1"/>
  <c r="E777" i="38"/>
  <c r="K776" i="38"/>
  <c r="H776" i="38"/>
  <c r="D776" i="38" s="1"/>
  <c r="E776" i="38"/>
  <c r="K775" i="38"/>
  <c r="H775" i="38"/>
  <c r="D775" i="38" s="1"/>
  <c r="E775" i="38"/>
  <c r="K774" i="38"/>
  <c r="H774" i="38"/>
  <c r="E774" i="38"/>
  <c r="K773" i="38"/>
  <c r="H773" i="38"/>
  <c r="D773" i="38" s="1"/>
  <c r="E773" i="38"/>
  <c r="K772" i="38"/>
  <c r="H772" i="38"/>
  <c r="D772" i="38" s="1"/>
  <c r="E772" i="38"/>
  <c r="K771" i="38"/>
  <c r="H771" i="38"/>
  <c r="D771" i="38" s="1"/>
  <c r="E771" i="38"/>
  <c r="K770" i="38"/>
  <c r="H770" i="38"/>
  <c r="E770" i="38"/>
  <c r="K769" i="38"/>
  <c r="H769" i="38"/>
  <c r="D769" i="38" s="1"/>
  <c r="E769" i="38"/>
  <c r="K768" i="38"/>
  <c r="H768" i="38"/>
  <c r="D768" i="38" s="1"/>
  <c r="E768" i="38"/>
  <c r="K767" i="38"/>
  <c r="H767" i="38"/>
  <c r="D767" i="38" s="1"/>
  <c r="E767" i="38"/>
  <c r="K766" i="38"/>
  <c r="H766" i="38"/>
  <c r="E766" i="38"/>
  <c r="K765" i="38"/>
  <c r="H765" i="38"/>
  <c r="D765" i="38" s="1"/>
  <c r="E765" i="38"/>
  <c r="K764" i="38"/>
  <c r="H764" i="38"/>
  <c r="D764" i="38" s="1"/>
  <c r="E764" i="38"/>
  <c r="K763" i="38"/>
  <c r="H763" i="38"/>
  <c r="D763" i="38" s="1"/>
  <c r="E763" i="38"/>
  <c r="K762" i="38"/>
  <c r="H762" i="38"/>
  <c r="E762" i="38"/>
  <c r="K761" i="38"/>
  <c r="H761" i="38"/>
  <c r="D761" i="38" s="1"/>
  <c r="E761" i="38"/>
  <c r="K760" i="38"/>
  <c r="H760" i="38"/>
  <c r="D760" i="38" s="1"/>
  <c r="E760" i="38"/>
  <c r="K759" i="38"/>
  <c r="H759" i="38"/>
  <c r="D759" i="38" s="1"/>
  <c r="E759" i="38"/>
  <c r="K758" i="38"/>
  <c r="H758" i="38"/>
  <c r="E758" i="38"/>
  <c r="K757" i="38"/>
  <c r="H757" i="38"/>
  <c r="D757" i="38" s="1"/>
  <c r="E757" i="38"/>
  <c r="K756" i="38"/>
  <c r="H756" i="38"/>
  <c r="D756" i="38" s="1"/>
  <c r="E756" i="38"/>
  <c r="K755" i="38"/>
  <c r="H755" i="38"/>
  <c r="D755" i="38" s="1"/>
  <c r="E755" i="38"/>
  <c r="K754" i="38"/>
  <c r="H754" i="38"/>
  <c r="E754" i="38"/>
  <c r="K753" i="38"/>
  <c r="H753" i="38"/>
  <c r="D753" i="38" s="1"/>
  <c r="E753" i="38"/>
  <c r="K752" i="38"/>
  <c r="H752" i="38"/>
  <c r="D752" i="38" s="1"/>
  <c r="E752" i="38"/>
  <c r="K751" i="38"/>
  <c r="H751" i="38"/>
  <c r="D751" i="38" s="1"/>
  <c r="E751" i="38"/>
  <c r="K750" i="38"/>
  <c r="H750" i="38"/>
  <c r="E750" i="38"/>
  <c r="K749" i="38"/>
  <c r="H749" i="38"/>
  <c r="D749" i="38" s="1"/>
  <c r="E749" i="38"/>
  <c r="K748" i="38"/>
  <c r="H748" i="38"/>
  <c r="D748" i="38" s="1"/>
  <c r="E748" i="38"/>
  <c r="K747" i="38"/>
  <c r="H747" i="38"/>
  <c r="D747" i="38" s="1"/>
  <c r="E747" i="38"/>
  <c r="K746" i="38"/>
  <c r="H746" i="38"/>
  <c r="E746" i="38"/>
  <c r="K745" i="38"/>
  <c r="H745" i="38"/>
  <c r="D745" i="38" s="1"/>
  <c r="E745" i="38"/>
  <c r="K744" i="38"/>
  <c r="H744" i="38"/>
  <c r="D744" i="38" s="1"/>
  <c r="E744" i="38"/>
  <c r="K743" i="38"/>
  <c r="H743" i="38"/>
  <c r="D743" i="38" s="1"/>
  <c r="E743" i="38"/>
  <c r="K742" i="38"/>
  <c r="H742" i="38"/>
  <c r="E742" i="38"/>
  <c r="K741" i="38"/>
  <c r="H741" i="38"/>
  <c r="D741" i="38" s="1"/>
  <c r="E741" i="38"/>
  <c r="K740" i="38"/>
  <c r="H740" i="38"/>
  <c r="E740" i="38"/>
  <c r="K739" i="38"/>
  <c r="H739" i="38"/>
  <c r="E739" i="38"/>
  <c r="K738" i="38"/>
  <c r="H738" i="38"/>
  <c r="E738" i="38"/>
  <c r="K737" i="38"/>
  <c r="H737" i="38"/>
  <c r="D737" i="38" s="1"/>
  <c r="E737" i="38"/>
  <c r="K736" i="38"/>
  <c r="H736" i="38"/>
  <c r="D736" i="38" s="1"/>
  <c r="E736" i="38"/>
  <c r="K735" i="38"/>
  <c r="H735" i="38"/>
  <c r="D735" i="38" s="1"/>
  <c r="E735" i="38"/>
  <c r="K734" i="38"/>
  <c r="H734" i="38"/>
  <c r="E734" i="38"/>
  <c r="K733" i="38"/>
  <c r="H733" i="38"/>
  <c r="D733" i="38" s="1"/>
  <c r="E733" i="38"/>
  <c r="K732" i="38"/>
  <c r="H732" i="38"/>
  <c r="D732" i="38" s="1"/>
  <c r="E732" i="38"/>
  <c r="K731" i="38"/>
  <c r="H731" i="38"/>
  <c r="D731" i="38" s="1"/>
  <c r="E731" i="38"/>
  <c r="K730" i="38"/>
  <c r="H730" i="38"/>
  <c r="E730" i="38"/>
  <c r="K729" i="38"/>
  <c r="H729" i="38"/>
  <c r="D729" i="38" s="1"/>
  <c r="E729" i="38"/>
  <c r="K728" i="38"/>
  <c r="H728" i="38"/>
  <c r="D728" i="38" s="1"/>
  <c r="E728" i="38"/>
  <c r="K727" i="38"/>
  <c r="H727" i="38"/>
  <c r="D727" i="38" s="1"/>
  <c r="E727" i="38"/>
  <c r="K726" i="38"/>
  <c r="H726" i="38"/>
  <c r="E726" i="38"/>
  <c r="K725" i="38"/>
  <c r="H725" i="38"/>
  <c r="D725" i="38" s="1"/>
  <c r="E725" i="38"/>
  <c r="K724" i="38"/>
  <c r="H724" i="38"/>
  <c r="D724" i="38" s="1"/>
  <c r="E724" i="38"/>
  <c r="K723" i="38"/>
  <c r="H723" i="38"/>
  <c r="D723" i="38" s="1"/>
  <c r="E723" i="38"/>
  <c r="K722" i="38"/>
  <c r="H722" i="38"/>
  <c r="E722" i="38"/>
  <c r="K721" i="38"/>
  <c r="H721" i="38"/>
  <c r="D721" i="38" s="1"/>
  <c r="E721" i="38"/>
  <c r="K720" i="38"/>
  <c r="H720" i="38"/>
  <c r="D720" i="38" s="1"/>
  <c r="E720" i="38"/>
  <c r="K719" i="38"/>
  <c r="H719" i="38"/>
  <c r="D719" i="38" s="1"/>
  <c r="E719" i="38"/>
  <c r="K718" i="38"/>
  <c r="H718" i="38"/>
  <c r="E718" i="38"/>
  <c r="K717" i="38"/>
  <c r="H717" i="38"/>
  <c r="D717" i="38" s="1"/>
  <c r="E717" i="38"/>
  <c r="K716" i="38"/>
  <c r="H716" i="38"/>
  <c r="D716" i="38" s="1"/>
  <c r="E716" i="38"/>
  <c r="K715" i="38"/>
  <c r="H715" i="38"/>
  <c r="D715" i="38" s="1"/>
  <c r="E715" i="38"/>
  <c r="K714" i="38"/>
  <c r="H714" i="38"/>
  <c r="E714" i="38"/>
  <c r="K713" i="38"/>
  <c r="H713" i="38"/>
  <c r="D713" i="38" s="1"/>
  <c r="E713" i="38"/>
  <c r="K712" i="38"/>
  <c r="H712" i="38"/>
  <c r="D712" i="38" s="1"/>
  <c r="E712" i="38"/>
  <c r="K711" i="38"/>
  <c r="H711" i="38"/>
  <c r="D711" i="38" s="1"/>
  <c r="E711" i="38"/>
  <c r="K710" i="38"/>
  <c r="H710" i="38"/>
  <c r="E710" i="38"/>
  <c r="K709" i="38"/>
  <c r="H709" i="38"/>
  <c r="D709" i="38" s="1"/>
  <c r="E709" i="38"/>
  <c r="K708" i="38"/>
  <c r="H708" i="38"/>
  <c r="D708" i="38" s="1"/>
  <c r="E708" i="38"/>
  <c r="K707" i="38"/>
  <c r="H707" i="38"/>
  <c r="D707" i="38" s="1"/>
  <c r="E707" i="38"/>
  <c r="K706" i="38"/>
  <c r="H706" i="38"/>
  <c r="E706" i="38"/>
  <c r="K705" i="38"/>
  <c r="H705" i="38"/>
  <c r="D705" i="38" s="1"/>
  <c r="E705" i="38"/>
  <c r="K704" i="38"/>
  <c r="H704" i="38"/>
  <c r="D704" i="38" s="1"/>
  <c r="E704" i="38"/>
  <c r="K703" i="38"/>
  <c r="H703" i="38"/>
  <c r="D703" i="38" s="1"/>
  <c r="E703" i="38"/>
  <c r="K702" i="38"/>
  <c r="H702" i="38"/>
  <c r="E702" i="38"/>
  <c r="K701" i="38"/>
  <c r="H701" i="38"/>
  <c r="D701" i="38" s="1"/>
  <c r="E701" i="38"/>
  <c r="K700" i="38"/>
  <c r="H700" i="38"/>
  <c r="D700" i="38" s="1"/>
  <c r="E700" i="38"/>
  <c r="K699" i="38"/>
  <c r="H699" i="38"/>
  <c r="D699" i="38" s="1"/>
  <c r="E699" i="38"/>
  <c r="K698" i="38"/>
  <c r="H698" i="38"/>
  <c r="E698" i="38"/>
  <c r="K697" i="38"/>
  <c r="H697" i="38"/>
  <c r="D697" i="38" s="1"/>
  <c r="E697" i="38"/>
  <c r="K696" i="38"/>
  <c r="H696" i="38"/>
  <c r="D696" i="38" s="1"/>
  <c r="E696" i="38"/>
  <c r="K695" i="38"/>
  <c r="H695" i="38"/>
  <c r="D695" i="38" s="1"/>
  <c r="E695" i="38"/>
  <c r="K694" i="38"/>
  <c r="D694" i="38" s="1"/>
  <c r="H694" i="38"/>
  <c r="E694" i="38"/>
  <c r="K693" i="38"/>
  <c r="H693" i="38"/>
  <c r="E693" i="38"/>
  <c r="K692" i="38"/>
  <c r="H692" i="38"/>
  <c r="E692" i="38"/>
  <c r="K691" i="38"/>
  <c r="H691" i="38"/>
  <c r="E691" i="38"/>
  <c r="K690" i="38"/>
  <c r="H690" i="38"/>
  <c r="E690" i="38"/>
  <c r="K689" i="38"/>
  <c r="H689" i="38"/>
  <c r="E689" i="38"/>
  <c r="K688" i="38"/>
  <c r="H688" i="38"/>
  <c r="E688" i="38"/>
  <c r="K687" i="38"/>
  <c r="H687" i="38"/>
  <c r="E687" i="38"/>
  <c r="K686" i="38"/>
  <c r="H686" i="38"/>
  <c r="E686" i="38"/>
  <c r="K685" i="38"/>
  <c r="H685" i="38"/>
  <c r="E685" i="38"/>
  <c r="K684" i="38"/>
  <c r="H684" i="38"/>
  <c r="E684" i="38"/>
  <c r="K683" i="38"/>
  <c r="H683" i="38"/>
  <c r="E683" i="38"/>
  <c r="K682" i="38"/>
  <c r="D682" i="38" s="1"/>
  <c r="H682" i="38"/>
  <c r="E682" i="38"/>
  <c r="K681" i="38"/>
  <c r="H681" i="38"/>
  <c r="E681" i="38"/>
  <c r="K680" i="38"/>
  <c r="H680" i="38"/>
  <c r="E680" i="38"/>
  <c r="K679" i="38"/>
  <c r="H679" i="38"/>
  <c r="E679" i="38"/>
  <c r="K678" i="38"/>
  <c r="H678" i="38"/>
  <c r="E678" i="38"/>
  <c r="K677" i="38"/>
  <c r="H677" i="38"/>
  <c r="E677" i="38"/>
  <c r="K676" i="38"/>
  <c r="H676" i="38"/>
  <c r="E676" i="38"/>
  <c r="K675" i="38"/>
  <c r="H675" i="38"/>
  <c r="E675" i="38"/>
  <c r="K674" i="38"/>
  <c r="H674" i="38"/>
  <c r="E674" i="38"/>
  <c r="K673" i="38"/>
  <c r="H673" i="38"/>
  <c r="E673" i="38"/>
  <c r="K672" i="38"/>
  <c r="H672" i="38"/>
  <c r="E672" i="38"/>
  <c r="K671" i="38"/>
  <c r="H671" i="38"/>
  <c r="E671" i="38"/>
  <c r="K670" i="38"/>
  <c r="H670" i="38"/>
  <c r="E670" i="38"/>
  <c r="K669" i="38"/>
  <c r="H669" i="38"/>
  <c r="E669" i="38"/>
  <c r="K668" i="38"/>
  <c r="H668" i="38"/>
  <c r="D668" i="38" s="1"/>
  <c r="E668" i="38"/>
  <c r="K667" i="38"/>
  <c r="H667" i="38"/>
  <c r="D667" i="38" s="1"/>
  <c r="E667" i="38"/>
  <c r="K666" i="38"/>
  <c r="H666" i="38"/>
  <c r="D666" i="38" s="1"/>
  <c r="E666" i="38"/>
  <c r="K665" i="38"/>
  <c r="H665" i="38"/>
  <c r="D665" i="38" s="1"/>
  <c r="E665" i="38"/>
  <c r="K664" i="38"/>
  <c r="H664" i="38"/>
  <c r="D664" i="38" s="1"/>
  <c r="E664" i="38"/>
  <c r="K663" i="38"/>
  <c r="H663" i="38"/>
  <c r="D663" i="38" s="1"/>
  <c r="E663" i="38"/>
  <c r="K662" i="38"/>
  <c r="H662" i="38"/>
  <c r="D662" i="38" s="1"/>
  <c r="E662" i="38"/>
  <c r="K661" i="38"/>
  <c r="H661" i="38"/>
  <c r="D661" i="38" s="1"/>
  <c r="E661" i="38"/>
  <c r="K660" i="38"/>
  <c r="H660" i="38"/>
  <c r="D660" i="38" s="1"/>
  <c r="E660" i="38"/>
  <c r="K659" i="38"/>
  <c r="H659" i="38"/>
  <c r="D659" i="38" s="1"/>
  <c r="E659" i="38"/>
  <c r="K658" i="38"/>
  <c r="H658" i="38"/>
  <c r="D658" i="38" s="1"/>
  <c r="E658" i="38"/>
  <c r="K657" i="38"/>
  <c r="H657" i="38"/>
  <c r="D657" i="38" s="1"/>
  <c r="E657" i="38"/>
  <c r="K656" i="38"/>
  <c r="H656" i="38"/>
  <c r="D656" i="38" s="1"/>
  <c r="E656" i="38"/>
  <c r="K655" i="38"/>
  <c r="H655" i="38"/>
  <c r="D655" i="38" s="1"/>
  <c r="E655" i="38"/>
  <c r="K654" i="38"/>
  <c r="H654" i="38"/>
  <c r="D654" i="38" s="1"/>
  <c r="E654" i="38"/>
  <c r="K653" i="38"/>
  <c r="H653" i="38"/>
  <c r="D653" i="38" s="1"/>
  <c r="E653" i="38"/>
  <c r="K652" i="38"/>
  <c r="H652" i="38"/>
  <c r="D652" i="38" s="1"/>
  <c r="E652" i="38"/>
  <c r="K651" i="38"/>
  <c r="H651" i="38"/>
  <c r="D651" i="38" s="1"/>
  <c r="E651" i="38"/>
  <c r="K650" i="38"/>
  <c r="H650" i="38"/>
  <c r="D650" i="38" s="1"/>
  <c r="E650" i="38"/>
  <c r="K649" i="38"/>
  <c r="H649" i="38"/>
  <c r="D649" i="38" s="1"/>
  <c r="E649" i="38"/>
  <c r="K648" i="38"/>
  <c r="H648" i="38"/>
  <c r="D648" i="38" s="1"/>
  <c r="E648" i="38"/>
  <c r="K647" i="38"/>
  <c r="H647" i="38"/>
  <c r="D647" i="38" s="1"/>
  <c r="E647" i="38"/>
  <c r="K646" i="38"/>
  <c r="H646" i="38"/>
  <c r="D646" i="38" s="1"/>
  <c r="E646" i="38"/>
  <c r="K645" i="38"/>
  <c r="H645" i="38"/>
  <c r="D645" i="38" s="1"/>
  <c r="E645" i="38"/>
  <c r="K644" i="38"/>
  <c r="H644" i="38"/>
  <c r="D644" i="38" s="1"/>
  <c r="E644" i="38"/>
  <c r="K643" i="38"/>
  <c r="H643" i="38"/>
  <c r="D643" i="38" s="1"/>
  <c r="E643" i="38"/>
  <c r="K642" i="38"/>
  <c r="H642" i="38"/>
  <c r="D642" i="38" s="1"/>
  <c r="E642" i="38"/>
  <c r="K641" i="38"/>
  <c r="H641" i="38"/>
  <c r="D641" i="38" s="1"/>
  <c r="E641" i="38"/>
  <c r="K640" i="38"/>
  <c r="H640" i="38"/>
  <c r="D640" i="38" s="1"/>
  <c r="E640" i="38"/>
  <c r="K639" i="38"/>
  <c r="H639" i="38"/>
  <c r="D639" i="38" s="1"/>
  <c r="E639" i="38"/>
  <c r="K638" i="38"/>
  <c r="H638" i="38"/>
  <c r="D638" i="38" s="1"/>
  <c r="E638" i="38"/>
  <c r="K637" i="38"/>
  <c r="H637" i="38"/>
  <c r="D637" i="38" s="1"/>
  <c r="E637" i="38"/>
  <c r="K636" i="38"/>
  <c r="H636" i="38"/>
  <c r="D636" i="38" s="1"/>
  <c r="E636" i="38"/>
  <c r="K635" i="38"/>
  <c r="H635" i="38"/>
  <c r="D635" i="38" s="1"/>
  <c r="E635" i="38"/>
  <c r="K634" i="38"/>
  <c r="H634" i="38"/>
  <c r="D634" i="38" s="1"/>
  <c r="E634" i="38"/>
  <c r="K633" i="38"/>
  <c r="H633" i="38"/>
  <c r="D633" i="38" s="1"/>
  <c r="E633" i="38"/>
  <c r="K632" i="38"/>
  <c r="H632" i="38"/>
  <c r="D632" i="38" s="1"/>
  <c r="E632" i="38"/>
  <c r="K631" i="38"/>
  <c r="H631" i="38"/>
  <c r="D631" i="38" s="1"/>
  <c r="E631" i="38"/>
  <c r="K630" i="38"/>
  <c r="H630" i="38"/>
  <c r="D630" i="38" s="1"/>
  <c r="E630" i="38"/>
  <c r="K629" i="38"/>
  <c r="H629" i="38"/>
  <c r="D629" i="38" s="1"/>
  <c r="E629" i="38"/>
  <c r="K628" i="38"/>
  <c r="H628" i="38"/>
  <c r="D628" i="38" s="1"/>
  <c r="E628" i="38"/>
  <c r="K627" i="38"/>
  <c r="H627" i="38"/>
  <c r="D627" i="38" s="1"/>
  <c r="E627" i="38"/>
  <c r="K626" i="38"/>
  <c r="H626" i="38"/>
  <c r="D626" i="38" s="1"/>
  <c r="E626" i="38"/>
  <c r="K625" i="38"/>
  <c r="H625" i="38"/>
  <c r="D625" i="38" s="1"/>
  <c r="E625" i="38"/>
  <c r="K624" i="38"/>
  <c r="H624" i="38"/>
  <c r="D624" i="38" s="1"/>
  <c r="E624" i="38"/>
  <c r="K623" i="38"/>
  <c r="H623" i="38"/>
  <c r="D623" i="38" s="1"/>
  <c r="E623" i="38"/>
  <c r="K622" i="38"/>
  <c r="H622" i="38"/>
  <c r="D622" i="38" s="1"/>
  <c r="E622" i="38"/>
  <c r="K621" i="38"/>
  <c r="H621" i="38"/>
  <c r="D621" i="38" s="1"/>
  <c r="E621" i="38"/>
  <c r="K620" i="38"/>
  <c r="H620" i="38"/>
  <c r="D620" i="38" s="1"/>
  <c r="E620" i="38"/>
  <c r="K619" i="38"/>
  <c r="H619" i="38"/>
  <c r="D619" i="38" s="1"/>
  <c r="E619" i="38"/>
  <c r="K618" i="38"/>
  <c r="H618" i="38"/>
  <c r="D618" i="38" s="1"/>
  <c r="E618" i="38"/>
  <c r="K617" i="38"/>
  <c r="H617" i="38"/>
  <c r="D617" i="38" s="1"/>
  <c r="E617" i="38"/>
  <c r="K616" i="38"/>
  <c r="H616" i="38"/>
  <c r="D616" i="38" s="1"/>
  <c r="E616" i="38"/>
  <c r="K615" i="38"/>
  <c r="H615" i="38"/>
  <c r="D615" i="38" s="1"/>
  <c r="E615" i="38"/>
  <c r="K614" i="38"/>
  <c r="H614" i="38"/>
  <c r="D614" i="38" s="1"/>
  <c r="E614" i="38"/>
  <c r="K613" i="38"/>
  <c r="H613" i="38"/>
  <c r="D613" i="38" s="1"/>
  <c r="E613" i="38"/>
  <c r="K612" i="38"/>
  <c r="H612" i="38"/>
  <c r="D612" i="38" s="1"/>
  <c r="E612" i="38"/>
  <c r="K611" i="38"/>
  <c r="H611" i="38"/>
  <c r="D611" i="38" s="1"/>
  <c r="E611" i="38"/>
  <c r="K610" i="38"/>
  <c r="H610" i="38"/>
  <c r="D610" i="38" s="1"/>
  <c r="E610" i="38"/>
  <c r="K609" i="38"/>
  <c r="H609" i="38"/>
  <c r="D609" i="38" s="1"/>
  <c r="E609" i="38"/>
  <c r="K608" i="38"/>
  <c r="H608" i="38"/>
  <c r="D608" i="38" s="1"/>
  <c r="E608" i="38"/>
  <c r="K607" i="38"/>
  <c r="H607" i="38"/>
  <c r="D607" i="38" s="1"/>
  <c r="E607" i="38"/>
  <c r="K606" i="38"/>
  <c r="H606" i="38"/>
  <c r="D606" i="38" s="1"/>
  <c r="E606" i="38"/>
  <c r="K605" i="38"/>
  <c r="H605" i="38"/>
  <c r="D605" i="38" s="1"/>
  <c r="E605" i="38"/>
  <c r="K604" i="38"/>
  <c r="H604" i="38"/>
  <c r="D604" i="38" s="1"/>
  <c r="E604" i="38"/>
  <c r="K603" i="38"/>
  <c r="H603" i="38"/>
  <c r="D603" i="38" s="1"/>
  <c r="E603" i="38"/>
  <c r="K602" i="38"/>
  <c r="H602" i="38"/>
  <c r="D602" i="38" s="1"/>
  <c r="E602" i="38"/>
  <c r="K601" i="38"/>
  <c r="H601" i="38"/>
  <c r="D601" i="38" s="1"/>
  <c r="E601" i="38"/>
  <c r="K600" i="38"/>
  <c r="H600" i="38"/>
  <c r="D600" i="38" s="1"/>
  <c r="E600" i="38"/>
  <c r="K599" i="38"/>
  <c r="H599" i="38"/>
  <c r="D599" i="38" s="1"/>
  <c r="E599" i="38"/>
  <c r="K598" i="38"/>
  <c r="H598" i="38"/>
  <c r="D598" i="38" s="1"/>
  <c r="E598" i="38"/>
  <c r="K597" i="38"/>
  <c r="H597" i="38"/>
  <c r="D597" i="38" s="1"/>
  <c r="E597" i="38"/>
  <c r="K596" i="38"/>
  <c r="H596" i="38"/>
  <c r="D596" i="38" s="1"/>
  <c r="E596" i="38"/>
  <c r="K595" i="38"/>
  <c r="H595" i="38"/>
  <c r="D595" i="38" s="1"/>
  <c r="E595" i="38"/>
  <c r="K594" i="38"/>
  <c r="H594" i="38"/>
  <c r="D594" i="38" s="1"/>
  <c r="E594" i="38"/>
  <c r="K593" i="38"/>
  <c r="H593" i="38"/>
  <c r="D593" i="38" s="1"/>
  <c r="E593" i="38"/>
  <c r="K592" i="38"/>
  <c r="H592" i="38"/>
  <c r="D592" i="38" s="1"/>
  <c r="E592" i="38"/>
  <c r="K591" i="38"/>
  <c r="H591" i="38"/>
  <c r="D591" i="38" s="1"/>
  <c r="E591" i="38"/>
  <c r="K590" i="38"/>
  <c r="H590" i="38"/>
  <c r="D590" i="38" s="1"/>
  <c r="E590" i="38"/>
  <c r="K589" i="38"/>
  <c r="H589" i="38"/>
  <c r="D589" i="38" s="1"/>
  <c r="E589" i="38"/>
  <c r="K588" i="38"/>
  <c r="H588" i="38"/>
  <c r="D588" i="38" s="1"/>
  <c r="E588" i="38"/>
  <c r="K587" i="38"/>
  <c r="H587" i="38"/>
  <c r="D587" i="38" s="1"/>
  <c r="E587" i="38"/>
  <c r="K586" i="38"/>
  <c r="H586" i="38"/>
  <c r="D586" i="38" s="1"/>
  <c r="E586" i="38"/>
  <c r="K585" i="38"/>
  <c r="H585" i="38"/>
  <c r="D585" i="38" s="1"/>
  <c r="E585" i="38"/>
  <c r="K584" i="38"/>
  <c r="H584" i="38"/>
  <c r="D584" i="38" s="1"/>
  <c r="E584" i="38"/>
  <c r="K583" i="38"/>
  <c r="H583" i="38"/>
  <c r="D583" i="38" s="1"/>
  <c r="E583" i="38"/>
  <c r="K582" i="38"/>
  <c r="H582" i="38"/>
  <c r="D582" i="38" s="1"/>
  <c r="E582" i="38"/>
  <c r="K581" i="38"/>
  <c r="H581" i="38"/>
  <c r="D581" i="38" s="1"/>
  <c r="E581" i="38"/>
  <c r="K580" i="38"/>
  <c r="H580" i="38"/>
  <c r="D580" i="38" s="1"/>
  <c r="E580" i="38"/>
  <c r="K579" i="38"/>
  <c r="H579" i="38"/>
  <c r="D579" i="38" s="1"/>
  <c r="E579" i="38"/>
  <c r="K578" i="38"/>
  <c r="H578" i="38"/>
  <c r="D578" i="38" s="1"/>
  <c r="E578" i="38"/>
  <c r="K577" i="38"/>
  <c r="H577" i="38"/>
  <c r="D577" i="38" s="1"/>
  <c r="E577" i="38"/>
  <c r="K576" i="38"/>
  <c r="H576" i="38"/>
  <c r="D576" i="38" s="1"/>
  <c r="E576" i="38"/>
  <c r="K575" i="38"/>
  <c r="H575" i="38"/>
  <c r="D575" i="38" s="1"/>
  <c r="E575" i="38"/>
  <c r="K574" i="38"/>
  <c r="H574" i="38"/>
  <c r="D574" i="38" s="1"/>
  <c r="E574" i="38"/>
  <c r="K573" i="38"/>
  <c r="H573" i="38"/>
  <c r="D573" i="38" s="1"/>
  <c r="E573" i="38"/>
  <c r="K572" i="38"/>
  <c r="H572" i="38"/>
  <c r="D572" i="38" s="1"/>
  <c r="E572" i="38"/>
  <c r="K571" i="38"/>
  <c r="H571" i="38"/>
  <c r="D571" i="38" s="1"/>
  <c r="E571" i="38"/>
  <c r="K570" i="38"/>
  <c r="H570" i="38"/>
  <c r="D570" i="38" s="1"/>
  <c r="E570" i="38"/>
  <c r="K569" i="38"/>
  <c r="H569" i="38"/>
  <c r="D569" i="38" s="1"/>
  <c r="E569" i="38"/>
  <c r="K568" i="38"/>
  <c r="H568" i="38"/>
  <c r="D568" i="38" s="1"/>
  <c r="E568" i="38"/>
  <c r="K567" i="38"/>
  <c r="H567" i="38"/>
  <c r="D567" i="38" s="1"/>
  <c r="E567" i="38"/>
  <c r="K566" i="38"/>
  <c r="H566" i="38"/>
  <c r="D566" i="38" s="1"/>
  <c r="E566" i="38"/>
  <c r="K565" i="38"/>
  <c r="H565" i="38"/>
  <c r="D565" i="38" s="1"/>
  <c r="E565" i="38"/>
  <c r="K564" i="38"/>
  <c r="H564" i="38"/>
  <c r="D564" i="38" s="1"/>
  <c r="E564" i="38"/>
  <c r="K563" i="38"/>
  <c r="H563" i="38"/>
  <c r="D563" i="38" s="1"/>
  <c r="E563" i="38"/>
  <c r="K562" i="38"/>
  <c r="H562" i="38"/>
  <c r="D562" i="38" s="1"/>
  <c r="E562" i="38"/>
  <c r="K561" i="38"/>
  <c r="H561" i="38"/>
  <c r="D561" i="38" s="1"/>
  <c r="E561" i="38"/>
  <c r="K560" i="38"/>
  <c r="H560" i="38"/>
  <c r="D560" i="38" s="1"/>
  <c r="E560" i="38"/>
  <c r="K559" i="38"/>
  <c r="H559" i="38"/>
  <c r="D559" i="38" s="1"/>
  <c r="E559" i="38"/>
  <c r="K558" i="38"/>
  <c r="H558" i="38"/>
  <c r="D558" i="38" s="1"/>
  <c r="E558" i="38"/>
  <c r="K557" i="38"/>
  <c r="H557" i="38"/>
  <c r="D557" i="38" s="1"/>
  <c r="E557" i="38"/>
  <c r="K556" i="38"/>
  <c r="H556" i="38"/>
  <c r="D556" i="38" s="1"/>
  <c r="E556" i="38"/>
  <c r="K555" i="38"/>
  <c r="H555" i="38"/>
  <c r="D555" i="38" s="1"/>
  <c r="E555" i="38"/>
  <c r="K554" i="38"/>
  <c r="H554" i="38"/>
  <c r="D554" i="38" s="1"/>
  <c r="E554" i="38"/>
  <c r="K553" i="38"/>
  <c r="H553" i="38"/>
  <c r="D553" i="38" s="1"/>
  <c r="E553" i="38"/>
  <c r="K552" i="38"/>
  <c r="H552" i="38"/>
  <c r="D552" i="38" s="1"/>
  <c r="E552" i="38"/>
  <c r="K551" i="38"/>
  <c r="H551" i="38"/>
  <c r="D551" i="38" s="1"/>
  <c r="E551" i="38"/>
  <c r="K550" i="38"/>
  <c r="H550" i="38"/>
  <c r="D550" i="38" s="1"/>
  <c r="E550" i="38"/>
  <c r="K549" i="38"/>
  <c r="H549" i="38"/>
  <c r="D549" i="38" s="1"/>
  <c r="E549" i="38"/>
  <c r="K548" i="38"/>
  <c r="H548" i="38"/>
  <c r="D548" i="38" s="1"/>
  <c r="E548" i="38"/>
  <c r="K547" i="38"/>
  <c r="H547" i="38"/>
  <c r="D547" i="38" s="1"/>
  <c r="E547" i="38"/>
  <c r="K546" i="38"/>
  <c r="H546" i="38"/>
  <c r="D546" i="38" s="1"/>
  <c r="E546" i="38"/>
  <c r="K545" i="38"/>
  <c r="H545" i="38"/>
  <c r="D545" i="38" s="1"/>
  <c r="E545" i="38"/>
  <c r="K544" i="38"/>
  <c r="H544" i="38"/>
  <c r="D544" i="38" s="1"/>
  <c r="E544" i="38"/>
  <c r="K543" i="38"/>
  <c r="H543" i="38"/>
  <c r="D543" i="38" s="1"/>
  <c r="E543" i="38"/>
  <c r="K542" i="38"/>
  <c r="H542" i="38"/>
  <c r="D542" i="38" s="1"/>
  <c r="E542" i="38"/>
  <c r="K541" i="38"/>
  <c r="H541" i="38"/>
  <c r="D541" i="38" s="1"/>
  <c r="E541" i="38"/>
  <c r="K540" i="38"/>
  <c r="H540" i="38"/>
  <c r="D540" i="38" s="1"/>
  <c r="E540" i="38"/>
  <c r="K539" i="38"/>
  <c r="H539" i="38"/>
  <c r="D539" i="38" s="1"/>
  <c r="E539" i="38"/>
  <c r="K538" i="38"/>
  <c r="H538" i="38"/>
  <c r="D538" i="38" s="1"/>
  <c r="E538" i="38"/>
  <c r="K537" i="38"/>
  <c r="H537" i="38"/>
  <c r="D537" i="38" s="1"/>
  <c r="E537" i="38"/>
  <c r="K536" i="38"/>
  <c r="H536" i="38"/>
  <c r="D536" i="38" s="1"/>
  <c r="E536" i="38"/>
  <c r="K535" i="38"/>
  <c r="H535" i="38"/>
  <c r="D535" i="38" s="1"/>
  <c r="E535" i="38"/>
  <c r="K534" i="38"/>
  <c r="H534" i="38"/>
  <c r="D534" i="38" s="1"/>
  <c r="E534" i="38"/>
  <c r="K533" i="38"/>
  <c r="H533" i="38"/>
  <c r="D533" i="38" s="1"/>
  <c r="E533" i="38"/>
  <c r="K532" i="38"/>
  <c r="H532" i="38"/>
  <c r="D532" i="38" s="1"/>
  <c r="E532" i="38"/>
  <c r="K531" i="38"/>
  <c r="H531" i="38"/>
  <c r="D531" i="38" s="1"/>
  <c r="E531" i="38"/>
  <c r="K530" i="38"/>
  <c r="H530" i="38"/>
  <c r="D530" i="38" s="1"/>
  <c r="E530" i="38"/>
  <c r="K529" i="38"/>
  <c r="H529" i="38"/>
  <c r="D529" i="38" s="1"/>
  <c r="E529" i="38"/>
  <c r="K528" i="38"/>
  <c r="H528" i="38"/>
  <c r="D528" i="38" s="1"/>
  <c r="E528" i="38"/>
  <c r="K527" i="38"/>
  <c r="H527" i="38"/>
  <c r="D527" i="38" s="1"/>
  <c r="E527" i="38"/>
  <c r="K526" i="38"/>
  <c r="H526" i="38"/>
  <c r="D526" i="38" s="1"/>
  <c r="E526" i="38"/>
  <c r="K525" i="38"/>
  <c r="H525" i="38"/>
  <c r="D525" i="38" s="1"/>
  <c r="E525" i="38"/>
  <c r="K524" i="38"/>
  <c r="H524" i="38"/>
  <c r="D524" i="38" s="1"/>
  <c r="E524" i="38"/>
  <c r="K523" i="38"/>
  <c r="H523" i="38"/>
  <c r="D523" i="38" s="1"/>
  <c r="E523" i="38"/>
  <c r="K522" i="38"/>
  <c r="H522" i="38"/>
  <c r="D522" i="38" s="1"/>
  <c r="E522" i="38"/>
  <c r="K521" i="38"/>
  <c r="H521" i="38"/>
  <c r="D521" i="38" s="1"/>
  <c r="E521" i="38"/>
  <c r="K520" i="38"/>
  <c r="H520" i="38"/>
  <c r="D520" i="38" s="1"/>
  <c r="E520" i="38"/>
  <c r="K519" i="38"/>
  <c r="H519" i="38"/>
  <c r="D519" i="38" s="1"/>
  <c r="E519" i="38"/>
  <c r="K518" i="38"/>
  <c r="H518" i="38"/>
  <c r="D518" i="38" s="1"/>
  <c r="E518" i="38"/>
  <c r="K517" i="38"/>
  <c r="H517" i="38"/>
  <c r="D517" i="38" s="1"/>
  <c r="E517" i="38"/>
  <c r="K516" i="38"/>
  <c r="H516" i="38"/>
  <c r="D516" i="38" s="1"/>
  <c r="E516" i="38"/>
  <c r="K515" i="38"/>
  <c r="H515" i="38"/>
  <c r="D515" i="38" s="1"/>
  <c r="E515" i="38"/>
  <c r="K514" i="38"/>
  <c r="H514" i="38"/>
  <c r="D514" i="38" s="1"/>
  <c r="E514" i="38"/>
  <c r="K513" i="38"/>
  <c r="H513" i="38"/>
  <c r="D513" i="38" s="1"/>
  <c r="E513" i="38"/>
  <c r="K512" i="38"/>
  <c r="H512" i="38"/>
  <c r="D512" i="38" s="1"/>
  <c r="E512" i="38"/>
  <c r="K511" i="38"/>
  <c r="H511" i="38"/>
  <c r="D511" i="38" s="1"/>
  <c r="E511" i="38"/>
  <c r="K510" i="38"/>
  <c r="H510" i="38"/>
  <c r="D510" i="38" s="1"/>
  <c r="E510" i="38"/>
  <c r="K509" i="38"/>
  <c r="H509" i="38"/>
  <c r="D509" i="38" s="1"/>
  <c r="E509" i="38"/>
  <c r="K508" i="38"/>
  <c r="H508" i="38"/>
  <c r="D508" i="38" s="1"/>
  <c r="E508" i="38"/>
  <c r="K507" i="38"/>
  <c r="H507" i="38"/>
  <c r="D507" i="38" s="1"/>
  <c r="E507" i="38"/>
  <c r="K506" i="38"/>
  <c r="H506" i="38"/>
  <c r="D506" i="38" s="1"/>
  <c r="E506" i="38"/>
  <c r="K505" i="38"/>
  <c r="H505" i="38"/>
  <c r="D505" i="38" s="1"/>
  <c r="E505" i="38"/>
  <c r="K504" i="38"/>
  <c r="H504" i="38"/>
  <c r="D504" i="38" s="1"/>
  <c r="E504" i="38"/>
  <c r="K503" i="38"/>
  <c r="H503" i="38"/>
  <c r="D503" i="38" s="1"/>
  <c r="E503" i="38"/>
  <c r="K502" i="38"/>
  <c r="H502" i="38"/>
  <c r="D502" i="38" s="1"/>
  <c r="E502" i="38"/>
  <c r="K501" i="38"/>
  <c r="H501" i="38"/>
  <c r="D501" i="38" s="1"/>
  <c r="E501" i="38"/>
  <c r="K500" i="38"/>
  <c r="H500" i="38"/>
  <c r="D500" i="38" s="1"/>
  <c r="E500" i="38"/>
  <c r="K499" i="38"/>
  <c r="H499" i="38"/>
  <c r="D499" i="38" s="1"/>
  <c r="E499" i="38"/>
  <c r="K498" i="38"/>
  <c r="H498" i="38"/>
  <c r="D498" i="38" s="1"/>
  <c r="E498" i="38"/>
  <c r="K497" i="38"/>
  <c r="H497" i="38"/>
  <c r="D497" i="38" s="1"/>
  <c r="E497" i="38"/>
  <c r="K496" i="38"/>
  <c r="H496" i="38"/>
  <c r="D496" i="38" s="1"/>
  <c r="E496" i="38"/>
  <c r="K495" i="38"/>
  <c r="H495" i="38"/>
  <c r="D495" i="38" s="1"/>
  <c r="E495" i="38"/>
  <c r="K494" i="38"/>
  <c r="H494" i="38"/>
  <c r="D494" i="38" s="1"/>
  <c r="E494" i="38"/>
  <c r="K493" i="38"/>
  <c r="H493" i="38"/>
  <c r="D493" i="38" s="1"/>
  <c r="E493" i="38"/>
  <c r="K492" i="38"/>
  <c r="H492" i="38"/>
  <c r="D492" i="38" s="1"/>
  <c r="E492" i="38"/>
  <c r="K491" i="38"/>
  <c r="H491" i="38"/>
  <c r="D491" i="38" s="1"/>
  <c r="E491" i="38"/>
  <c r="K490" i="38"/>
  <c r="H490" i="38"/>
  <c r="D490" i="38" s="1"/>
  <c r="E490" i="38"/>
  <c r="K489" i="38"/>
  <c r="H489" i="38"/>
  <c r="D489" i="38" s="1"/>
  <c r="E489" i="38"/>
  <c r="K488" i="38"/>
  <c r="H488" i="38"/>
  <c r="D488" i="38" s="1"/>
  <c r="E488" i="38"/>
  <c r="K487" i="38"/>
  <c r="H487" i="38"/>
  <c r="D487" i="38" s="1"/>
  <c r="E487" i="38"/>
  <c r="K486" i="38"/>
  <c r="H486" i="38"/>
  <c r="D486" i="38" s="1"/>
  <c r="E486" i="38"/>
  <c r="K485" i="38"/>
  <c r="H485" i="38"/>
  <c r="D485" i="38" s="1"/>
  <c r="E485" i="38"/>
  <c r="K484" i="38"/>
  <c r="H484" i="38"/>
  <c r="D484" i="38" s="1"/>
  <c r="E484" i="38"/>
  <c r="K483" i="38"/>
  <c r="H483" i="38"/>
  <c r="D483" i="38" s="1"/>
  <c r="E483" i="38"/>
  <c r="K482" i="38"/>
  <c r="H482" i="38"/>
  <c r="D482" i="38" s="1"/>
  <c r="E482" i="38"/>
  <c r="K481" i="38"/>
  <c r="H481" i="38"/>
  <c r="D481" i="38" s="1"/>
  <c r="E481" i="38"/>
  <c r="K480" i="38"/>
  <c r="H480" i="38"/>
  <c r="D480" i="38" s="1"/>
  <c r="E480" i="38"/>
  <c r="K479" i="38"/>
  <c r="H479" i="38"/>
  <c r="E479" i="38"/>
  <c r="K478" i="38"/>
  <c r="H478" i="38"/>
  <c r="D478" i="38" s="1"/>
  <c r="E478" i="38"/>
  <c r="K477" i="38"/>
  <c r="H477" i="38"/>
  <c r="D477" i="38" s="1"/>
  <c r="E477" i="38"/>
  <c r="K476" i="38"/>
  <c r="H476" i="38"/>
  <c r="D476" i="38" s="1"/>
  <c r="E476" i="38"/>
  <c r="K475" i="38"/>
  <c r="H475" i="38"/>
  <c r="D475" i="38" s="1"/>
  <c r="E475" i="38"/>
  <c r="K474" i="38"/>
  <c r="H474" i="38"/>
  <c r="D474" i="38" s="1"/>
  <c r="E474" i="38"/>
  <c r="K473" i="38"/>
  <c r="H473" i="38"/>
  <c r="D473" i="38" s="1"/>
  <c r="E473" i="38"/>
  <c r="K472" i="38"/>
  <c r="H472" i="38"/>
  <c r="D472" i="38" s="1"/>
  <c r="E472" i="38"/>
  <c r="K471" i="38"/>
  <c r="H471" i="38"/>
  <c r="D471" i="38" s="1"/>
  <c r="E471" i="38"/>
  <c r="K470" i="38"/>
  <c r="H470" i="38"/>
  <c r="D470" i="38" s="1"/>
  <c r="E470" i="38"/>
  <c r="K469" i="38"/>
  <c r="H469" i="38"/>
  <c r="D469" i="38" s="1"/>
  <c r="E469" i="38"/>
  <c r="K468" i="38"/>
  <c r="H468" i="38"/>
  <c r="D468" i="38" s="1"/>
  <c r="E468" i="38"/>
  <c r="K467" i="38"/>
  <c r="H467" i="38"/>
  <c r="D467" i="38" s="1"/>
  <c r="E467" i="38"/>
  <c r="K466" i="38"/>
  <c r="H466" i="38"/>
  <c r="D466" i="38" s="1"/>
  <c r="E466" i="38"/>
  <c r="K465" i="38"/>
  <c r="H465" i="38"/>
  <c r="D465" i="38" s="1"/>
  <c r="E465" i="38"/>
  <c r="K464" i="38"/>
  <c r="H464" i="38"/>
  <c r="D464" i="38" s="1"/>
  <c r="E464" i="38"/>
  <c r="K463" i="38"/>
  <c r="H463" i="38"/>
  <c r="D463" i="38" s="1"/>
  <c r="E463" i="38"/>
  <c r="K462" i="38"/>
  <c r="H462" i="38"/>
  <c r="D462" i="38" s="1"/>
  <c r="E462" i="38"/>
  <c r="K461" i="38"/>
  <c r="H461" i="38"/>
  <c r="D461" i="38" s="1"/>
  <c r="E461" i="38"/>
  <c r="K460" i="38"/>
  <c r="H460" i="38"/>
  <c r="D460" i="38" s="1"/>
  <c r="E460" i="38"/>
  <c r="K459" i="38"/>
  <c r="H459" i="38"/>
  <c r="D459" i="38" s="1"/>
  <c r="E459" i="38"/>
  <c r="K458" i="38"/>
  <c r="H458" i="38"/>
  <c r="D458" i="38" s="1"/>
  <c r="E458" i="38"/>
  <c r="K457" i="38"/>
  <c r="H457" i="38"/>
  <c r="D457" i="38" s="1"/>
  <c r="E457" i="38"/>
  <c r="K456" i="38"/>
  <c r="H456" i="38"/>
  <c r="D456" i="38" s="1"/>
  <c r="E456" i="38"/>
  <c r="K455" i="38"/>
  <c r="H455" i="38"/>
  <c r="D455" i="38" s="1"/>
  <c r="E455" i="38"/>
  <c r="K454" i="38"/>
  <c r="H454" i="38"/>
  <c r="D454" i="38" s="1"/>
  <c r="E454" i="38"/>
  <c r="K453" i="38"/>
  <c r="H453" i="38"/>
  <c r="D453" i="38" s="1"/>
  <c r="E453" i="38"/>
  <c r="K452" i="38"/>
  <c r="H452" i="38"/>
  <c r="D452" i="38" s="1"/>
  <c r="E452" i="38"/>
  <c r="K451" i="38"/>
  <c r="H451" i="38"/>
  <c r="D451" i="38" s="1"/>
  <c r="E451" i="38"/>
  <c r="K450" i="38"/>
  <c r="H450" i="38"/>
  <c r="D450" i="38" s="1"/>
  <c r="E450" i="38"/>
  <c r="K449" i="38"/>
  <c r="H449" i="38"/>
  <c r="D449" i="38" s="1"/>
  <c r="E449" i="38"/>
  <c r="K448" i="38"/>
  <c r="H448" i="38"/>
  <c r="D448" i="38" s="1"/>
  <c r="E448" i="38"/>
  <c r="K447" i="38"/>
  <c r="H447" i="38"/>
  <c r="D447" i="38" s="1"/>
  <c r="E447" i="38"/>
  <c r="K446" i="38"/>
  <c r="H446" i="38"/>
  <c r="D446" i="38" s="1"/>
  <c r="E446" i="38"/>
  <c r="K445" i="38"/>
  <c r="H445" i="38"/>
  <c r="D445" i="38" s="1"/>
  <c r="E445" i="38"/>
  <c r="K444" i="38"/>
  <c r="H444" i="38"/>
  <c r="D444" i="38" s="1"/>
  <c r="E444" i="38"/>
  <c r="K443" i="38"/>
  <c r="H443" i="38"/>
  <c r="E443" i="38"/>
  <c r="K442" i="38"/>
  <c r="H442" i="38"/>
  <c r="D442" i="38" s="1"/>
  <c r="E442" i="38"/>
  <c r="K441" i="38"/>
  <c r="H441" i="38"/>
  <c r="D441" i="38" s="1"/>
  <c r="E441" i="38"/>
  <c r="K440" i="38"/>
  <c r="H440" i="38"/>
  <c r="D440" i="38" s="1"/>
  <c r="E440" i="38"/>
  <c r="K439" i="38"/>
  <c r="H439" i="38"/>
  <c r="D439" i="38" s="1"/>
  <c r="E439" i="38"/>
  <c r="K438" i="38"/>
  <c r="H438" i="38"/>
  <c r="D438" i="38" s="1"/>
  <c r="E438" i="38"/>
  <c r="K437" i="38"/>
  <c r="H437" i="38"/>
  <c r="D437" i="38" s="1"/>
  <c r="E437" i="38"/>
  <c r="K436" i="38"/>
  <c r="H436" i="38"/>
  <c r="D436" i="38" s="1"/>
  <c r="E436" i="38"/>
  <c r="K435" i="38"/>
  <c r="H435" i="38"/>
  <c r="D435" i="38" s="1"/>
  <c r="E435" i="38"/>
  <c r="K434" i="38"/>
  <c r="H434" i="38"/>
  <c r="D434" i="38" s="1"/>
  <c r="E434" i="38"/>
  <c r="K433" i="38"/>
  <c r="H433" i="38"/>
  <c r="D433" i="38" s="1"/>
  <c r="E433" i="38"/>
  <c r="K432" i="38"/>
  <c r="H432" i="38"/>
  <c r="D432" i="38" s="1"/>
  <c r="E432" i="38"/>
  <c r="K431" i="38"/>
  <c r="H431" i="38"/>
  <c r="D431" i="38" s="1"/>
  <c r="E431" i="38"/>
  <c r="K430" i="38"/>
  <c r="H430" i="38"/>
  <c r="D430" i="38" s="1"/>
  <c r="E430" i="38"/>
  <c r="K429" i="38"/>
  <c r="H429" i="38"/>
  <c r="D429" i="38" s="1"/>
  <c r="E429" i="38"/>
  <c r="K428" i="38"/>
  <c r="H428" i="38"/>
  <c r="D428" i="38" s="1"/>
  <c r="E428" i="38"/>
  <c r="K427" i="38"/>
  <c r="H427" i="38"/>
  <c r="D427" i="38" s="1"/>
  <c r="E427" i="38"/>
  <c r="K426" i="38"/>
  <c r="H426" i="38"/>
  <c r="D426" i="38" s="1"/>
  <c r="E426" i="38"/>
  <c r="K425" i="38"/>
  <c r="H425" i="38"/>
  <c r="D425" i="38" s="1"/>
  <c r="E425" i="38"/>
  <c r="K424" i="38"/>
  <c r="H424" i="38"/>
  <c r="D424" i="38" s="1"/>
  <c r="E424" i="38"/>
  <c r="K423" i="38"/>
  <c r="H423" i="38"/>
  <c r="D423" i="38" s="1"/>
  <c r="E423" i="38"/>
  <c r="K422" i="38"/>
  <c r="H422" i="38"/>
  <c r="D422" i="38" s="1"/>
  <c r="E422" i="38"/>
  <c r="K421" i="38"/>
  <c r="H421" i="38"/>
  <c r="D421" i="38" s="1"/>
  <c r="E421" i="38"/>
  <c r="K420" i="38"/>
  <c r="H420" i="38"/>
  <c r="D420" i="38" s="1"/>
  <c r="E420" i="38"/>
  <c r="K419" i="38"/>
  <c r="H419" i="38"/>
  <c r="D419" i="38" s="1"/>
  <c r="E419" i="38"/>
  <c r="K418" i="38"/>
  <c r="H418" i="38"/>
  <c r="D418" i="38" s="1"/>
  <c r="E418" i="38"/>
  <c r="K417" i="38"/>
  <c r="H417" i="38"/>
  <c r="D417" i="38" s="1"/>
  <c r="E417" i="38"/>
  <c r="K416" i="38"/>
  <c r="H416" i="38"/>
  <c r="D416" i="38" s="1"/>
  <c r="E416" i="38"/>
  <c r="K415" i="38"/>
  <c r="H415" i="38"/>
  <c r="D415" i="38" s="1"/>
  <c r="E415" i="38"/>
  <c r="K414" i="38"/>
  <c r="H414" i="38"/>
  <c r="D414" i="38" s="1"/>
  <c r="E414" i="38"/>
  <c r="K413" i="38"/>
  <c r="H413" i="38"/>
  <c r="D413" i="38" s="1"/>
  <c r="E413" i="38"/>
  <c r="K412" i="38"/>
  <c r="H412" i="38"/>
  <c r="D412" i="38" s="1"/>
  <c r="E412" i="38"/>
  <c r="K411" i="38"/>
  <c r="H411" i="38"/>
  <c r="D411" i="38" s="1"/>
  <c r="E411" i="38"/>
  <c r="K410" i="38"/>
  <c r="H410" i="38"/>
  <c r="D410" i="38" s="1"/>
  <c r="E410" i="38"/>
  <c r="K409" i="38"/>
  <c r="H409" i="38"/>
  <c r="D409" i="38" s="1"/>
  <c r="E409" i="38"/>
  <c r="K408" i="38"/>
  <c r="H408" i="38"/>
  <c r="D408" i="38" s="1"/>
  <c r="E408" i="38"/>
  <c r="K407" i="38"/>
  <c r="H407" i="38"/>
  <c r="D407" i="38" s="1"/>
  <c r="E407" i="38"/>
  <c r="K406" i="38"/>
  <c r="H406" i="38"/>
  <c r="D406" i="38" s="1"/>
  <c r="E406" i="38"/>
  <c r="K405" i="38"/>
  <c r="H405" i="38"/>
  <c r="D405" i="38" s="1"/>
  <c r="E405" i="38"/>
  <c r="K404" i="38"/>
  <c r="H404" i="38"/>
  <c r="E404" i="38"/>
  <c r="K403" i="38"/>
  <c r="H403" i="38"/>
  <c r="E403" i="38"/>
  <c r="K402" i="38"/>
  <c r="H402" i="38"/>
  <c r="D402" i="38" s="1"/>
  <c r="E402" i="38"/>
  <c r="K401" i="38"/>
  <c r="H401" i="38"/>
  <c r="D401" i="38" s="1"/>
  <c r="E401" i="38"/>
  <c r="K400" i="38"/>
  <c r="H400" i="38"/>
  <c r="D400" i="38" s="1"/>
  <c r="E400" i="38"/>
  <c r="K399" i="38"/>
  <c r="H399" i="38"/>
  <c r="D399" i="38" s="1"/>
  <c r="E399" i="38"/>
  <c r="K398" i="38"/>
  <c r="H398" i="38"/>
  <c r="D398" i="38" s="1"/>
  <c r="E398" i="38"/>
  <c r="K397" i="38"/>
  <c r="H397" i="38"/>
  <c r="D397" i="38" s="1"/>
  <c r="E397" i="38"/>
  <c r="K396" i="38"/>
  <c r="H396" i="38"/>
  <c r="D396" i="38" s="1"/>
  <c r="E396" i="38"/>
  <c r="K395" i="38"/>
  <c r="H395" i="38"/>
  <c r="D395" i="38" s="1"/>
  <c r="E395" i="38"/>
  <c r="K394" i="38"/>
  <c r="H394" i="38"/>
  <c r="D394" i="38" s="1"/>
  <c r="E394" i="38"/>
  <c r="K393" i="38"/>
  <c r="H393" i="38"/>
  <c r="D393" i="38" s="1"/>
  <c r="E393" i="38"/>
  <c r="K392" i="38"/>
  <c r="H392" i="38"/>
  <c r="D392" i="38" s="1"/>
  <c r="E392" i="38"/>
  <c r="K391" i="38"/>
  <c r="H391" i="38"/>
  <c r="D391" i="38" s="1"/>
  <c r="E391" i="38"/>
  <c r="K390" i="38"/>
  <c r="H390" i="38"/>
  <c r="D390" i="38" s="1"/>
  <c r="E390" i="38"/>
  <c r="M389" i="38"/>
  <c r="K389" i="38" s="1"/>
  <c r="J389" i="38"/>
  <c r="J38" i="37" s="1"/>
  <c r="I389" i="38"/>
  <c r="E389" i="38"/>
  <c r="M388" i="38"/>
  <c r="K388" i="38" s="1"/>
  <c r="J388" i="38"/>
  <c r="H388" i="38" s="1"/>
  <c r="I388" i="38"/>
  <c r="E388" i="38"/>
  <c r="M387" i="38"/>
  <c r="K387" i="38"/>
  <c r="J387" i="38"/>
  <c r="J36" i="37" s="1"/>
  <c r="I387" i="38"/>
  <c r="E387" i="38"/>
  <c r="K386" i="38"/>
  <c r="H386" i="38"/>
  <c r="E386" i="38"/>
  <c r="D386" i="38" s="1"/>
  <c r="K385" i="38"/>
  <c r="H385" i="38"/>
  <c r="E385" i="38"/>
  <c r="K384" i="38"/>
  <c r="H384" i="38"/>
  <c r="E384" i="38"/>
  <c r="K383" i="38"/>
  <c r="H383" i="38"/>
  <c r="E383" i="38"/>
  <c r="D383" i="38" s="1"/>
  <c r="K382" i="38"/>
  <c r="H382" i="38"/>
  <c r="E382" i="38"/>
  <c r="D382" i="38" s="1"/>
  <c r="K381" i="38"/>
  <c r="H381" i="38"/>
  <c r="E381" i="38"/>
  <c r="K380" i="38"/>
  <c r="H380" i="38"/>
  <c r="E380" i="38"/>
  <c r="K379" i="38"/>
  <c r="H379" i="38"/>
  <c r="E379" i="38"/>
  <c r="D379" i="38" s="1"/>
  <c r="K378" i="38"/>
  <c r="H378" i="38"/>
  <c r="E378" i="38"/>
  <c r="D378" i="38" s="1"/>
  <c r="K377" i="38"/>
  <c r="H377" i="38"/>
  <c r="E377" i="38"/>
  <c r="K376" i="38"/>
  <c r="H376" i="38"/>
  <c r="E376" i="38"/>
  <c r="K375" i="38"/>
  <c r="H375" i="38"/>
  <c r="E375" i="38"/>
  <c r="D375" i="38" s="1"/>
  <c r="K374" i="38"/>
  <c r="H374" i="38"/>
  <c r="E374" i="38"/>
  <c r="D374" i="38" s="1"/>
  <c r="K373" i="38"/>
  <c r="H373" i="38"/>
  <c r="E373" i="38"/>
  <c r="K372" i="38"/>
  <c r="H372" i="38"/>
  <c r="E372" i="38"/>
  <c r="K371" i="38"/>
  <c r="H371" i="38"/>
  <c r="E371" i="38"/>
  <c r="D371" i="38" s="1"/>
  <c r="K370" i="38"/>
  <c r="H370" i="38"/>
  <c r="E370" i="38"/>
  <c r="D370" i="38" s="1"/>
  <c r="K369" i="38"/>
  <c r="H369" i="38"/>
  <c r="E369" i="38"/>
  <c r="K368" i="38"/>
  <c r="H368" i="38"/>
  <c r="E368" i="38"/>
  <c r="K367" i="38"/>
  <c r="H367" i="38"/>
  <c r="E367" i="38"/>
  <c r="D367" i="38" s="1"/>
  <c r="K366" i="38"/>
  <c r="H366" i="38"/>
  <c r="E366" i="38"/>
  <c r="D366" i="38" s="1"/>
  <c r="K365" i="38"/>
  <c r="H365" i="38"/>
  <c r="E365" i="38"/>
  <c r="K364" i="38"/>
  <c r="H364" i="38"/>
  <c r="E364" i="38"/>
  <c r="K363" i="38"/>
  <c r="H363" i="38"/>
  <c r="E363" i="38"/>
  <c r="D363" i="38" s="1"/>
  <c r="K362" i="38"/>
  <c r="H362" i="38"/>
  <c r="E362" i="38"/>
  <c r="D362" i="38" s="1"/>
  <c r="K361" i="38"/>
  <c r="H361" i="38"/>
  <c r="E361" i="38"/>
  <c r="K360" i="38"/>
  <c r="H360" i="38"/>
  <c r="E360" i="38"/>
  <c r="K359" i="38"/>
  <c r="H359" i="38"/>
  <c r="E359" i="38"/>
  <c r="D359" i="38" s="1"/>
  <c r="K358" i="38"/>
  <c r="H358" i="38"/>
  <c r="E358" i="38"/>
  <c r="D358" i="38" s="1"/>
  <c r="K357" i="38"/>
  <c r="H357" i="38"/>
  <c r="E357" i="38"/>
  <c r="K356" i="38"/>
  <c r="H356" i="38"/>
  <c r="E356" i="38"/>
  <c r="K355" i="38"/>
  <c r="H355" i="38"/>
  <c r="E355" i="38"/>
  <c r="D355" i="38" s="1"/>
  <c r="K354" i="38"/>
  <c r="H354" i="38"/>
  <c r="E354" i="38"/>
  <c r="D354" i="38" s="1"/>
  <c r="K353" i="38"/>
  <c r="H353" i="38"/>
  <c r="E353" i="38"/>
  <c r="K352" i="38"/>
  <c r="H352" i="38"/>
  <c r="E352" i="38"/>
  <c r="K351" i="38"/>
  <c r="H351" i="38"/>
  <c r="E351" i="38"/>
  <c r="D351" i="38" s="1"/>
  <c r="K350" i="38"/>
  <c r="H350" i="38"/>
  <c r="E350" i="38"/>
  <c r="D350" i="38" s="1"/>
  <c r="K349" i="38"/>
  <c r="H349" i="38"/>
  <c r="E349" i="38"/>
  <c r="K348" i="38"/>
  <c r="H348" i="38"/>
  <c r="E348" i="38"/>
  <c r="K347" i="38"/>
  <c r="H347" i="38"/>
  <c r="E347" i="38"/>
  <c r="D347" i="38" s="1"/>
  <c r="K346" i="38"/>
  <c r="H346" i="38"/>
  <c r="E346" i="38"/>
  <c r="D346" i="38" s="1"/>
  <c r="K345" i="38"/>
  <c r="H345" i="38"/>
  <c r="E345" i="38"/>
  <c r="K344" i="38"/>
  <c r="H344" i="38"/>
  <c r="E344" i="38"/>
  <c r="K343" i="38"/>
  <c r="H343" i="38"/>
  <c r="E343" i="38"/>
  <c r="D343" i="38" s="1"/>
  <c r="K342" i="38"/>
  <c r="H342" i="38"/>
  <c r="E342" i="38"/>
  <c r="K341" i="38"/>
  <c r="H341" i="38"/>
  <c r="E341" i="38"/>
  <c r="K340" i="38"/>
  <c r="H340" i="38"/>
  <c r="E340" i="38"/>
  <c r="K339" i="38"/>
  <c r="H339" i="38"/>
  <c r="E339" i="38"/>
  <c r="K338" i="38"/>
  <c r="H338" i="38"/>
  <c r="E338" i="38"/>
  <c r="K337" i="38"/>
  <c r="H337" i="38"/>
  <c r="E337" i="38"/>
  <c r="K336" i="38"/>
  <c r="H336" i="38"/>
  <c r="E336" i="38"/>
  <c r="K335" i="38"/>
  <c r="H335" i="38"/>
  <c r="E335" i="38"/>
  <c r="K334" i="38"/>
  <c r="H334" i="38"/>
  <c r="E334" i="38"/>
  <c r="K333" i="38"/>
  <c r="H333" i="38"/>
  <c r="E333" i="38"/>
  <c r="K332" i="38"/>
  <c r="H332" i="38"/>
  <c r="E332" i="38"/>
  <c r="K331" i="38"/>
  <c r="H331" i="38"/>
  <c r="E331" i="38"/>
  <c r="K330" i="38"/>
  <c r="H330" i="38"/>
  <c r="E330" i="38"/>
  <c r="K329" i="38"/>
  <c r="H329" i="38"/>
  <c r="E329" i="38"/>
  <c r="K328" i="38"/>
  <c r="H328" i="38"/>
  <c r="E328" i="38"/>
  <c r="K327" i="38"/>
  <c r="H327" i="38"/>
  <c r="E327" i="38"/>
  <c r="K326" i="38"/>
  <c r="H326" i="38"/>
  <c r="E326" i="38"/>
  <c r="K325" i="38"/>
  <c r="H325" i="38"/>
  <c r="E325" i="38"/>
  <c r="K324" i="38"/>
  <c r="H324" i="38"/>
  <c r="E324" i="38"/>
  <c r="K323" i="38"/>
  <c r="H323" i="38"/>
  <c r="E323" i="38"/>
  <c r="K322" i="38"/>
  <c r="H322" i="38"/>
  <c r="E322" i="38"/>
  <c r="K321" i="38"/>
  <c r="H321" i="38"/>
  <c r="E321" i="38"/>
  <c r="K320" i="38"/>
  <c r="H320" i="38"/>
  <c r="E320" i="38"/>
  <c r="K319" i="38"/>
  <c r="H319" i="38"/>
  <c r="E319" i="38"/>
  <c r="K318" i="38"/>
  <c r="H318" i="38"/>
  <c r="E318" i="38"/>
  <c r="K317" i="38"/>
  <c r="H317" i="38"/>
  <c r="E317" i="38"/>
  <c r="K316" i="38"/>
  <c r="H316" i="38"/>
  <c r="E316" i="38"/>
  <c r="K315" i="38"/>
  <c r="H315" i="38"/>
  <c r="E315" i="38"/>
  <c r="K314" i="38"/>
  <c r="H314" i="38"/>
  <c r="E314" i="38"/>
  <c r="K313" i="38"/>
  <c r="H313" i="38"/>
  <c r="E313" i="38"/>
  <c r="K312" i="38"/>
  <c r="H312" i="38"/>
  <c r="E312" i="38"/>
  <c r="K311" i="38"/>
  <c r="H311" i="38"/>
  <c r="E311" i="38"/>
  <c r="K310" i="38"/>
  <c r="H310" i="38"/>
  <c r="E310" i="38"/>
  <c r="K309" i="38"/>
  <c r="H309" i="38"/>
  <c r="E309" i="38"/>
  <c r="K308" i="38"/>
  <c r="H308" i="38"/>
  <c r="E308" i="38"/>
  <c r="K307" i="38"/>
  <c r="H307" i="38"/>
  <c r="E307" i="38"/>
  <c r="K306" i="38"/>
  <c r="H306" i="38"/>
  <c r="E306" i="38"/>
  <c r="K305" i="38"/>
  <c r="H305" i="38"/>
  <c r="E305" i="38"/>
  <c r="K304" i="38"/>
  <c r="H304" i="38"/>
  <c r="E304" i="38"/>
  <c r="K303" i="38"/>
  <c r="H303" i="38"/>
  <c r="E303" i="38"/>
  <c r="K302" i="38"/>
  <c r="H302" i="38"/>
  <c r="E302" i="38"/>
  <c r="K301" i="38"/>
  <c r="H301" i="38"/>
  <c r="E301" i="38"/>
  <c r="K300" i="38"/>
  <c r="H300" i="38"/>
  <c r="E300" i="38"/>
  <c r="K299" i="38"/>
  <c r="H299" i="38"/>
  <c r="E299" i="38"/>
  <c r="K298" i="38"/>
  <c r="H298" i="38"/>
  <c r="E298" i="38"/>
  <c r="K297" i="38"/>
  <c r="H297" i="38"/>
  <c r="E297" i="38"/>
  <c r="K296" i="38"/>
  <c r="H296" i="38"/>
  <c r="E296" i="38"/>
  <c r="K295" i="38"/>
  <c r="H295" i="38"/>
  <c r="E295" i="38"/>
  <c r="K294" i="38"/>
  <c r="H294" i="38"/>
  <c r="E294" i="38"/>
  <c r="K293" i="38"/>
  <c r="H293" i="38"/>
  <c r="E293" i="38"/>
  <c r="K292" i="38"/>
  <c r="H292" i="38"/>
  <c r="E292" i="38"/>
  <c r="K291" i="38"/>
  <c r="H291" i="38"/>
  <c r="E291" i="38"/>
  <c r="K290" i="38"/>
  <c r="H290" i="38"/>
  <c r="E290" i="38"/>
  <c r="K289" i="38"/>
  <c r="H289" i="38"/>
  <c r="E289" i="38"/>
  <c r="K288" i="38"/>
  <c r="H288" i="38"/>
  <c r="E288" i="38"/>
  <c r="K287" i="38"/>
  <c r="H287" i="38"/>
  <c r="E287" i="38"/>
  <c r="K286" i="38"/>
  <c r="H286" i="38"/>
  <c r="E286" i="38"/>
  <c r="K285" i="38"/>
  <c r="H285" i="38"/>
  <c r="E285" i="38"/>
  <c r="K284" i="38"/>
  <c r="H284" i="38"/>
  <c r="E284" i="38"/>
  <c r="K283" i="38"/>
  <c r="H283" i="38"/>
  <c r="E283" i="38"/>
  <c r="K282" i="38"/>
  <c r="H282" i="38"/>
  <c r="E282" i="38"/>
  <c r="K281" i="38"/>
  <c r="H281" i="38"/>
  <c r="E281" i="38"/>
  <c r="K280" i="38"/>
  <c r="H280" i="38"/>
  <c r="E280" i="38"/>
  <c r="K279" i="38"/>
  <c r="H279" i="38"/>
  <c r="E279" i="38"/>
  <c r="K278" i="38"/>
  <c r="H278" i="38"/>
  <c r="E278" i="38"/>
  <c r="K277" i="38"/>
  <c r="H277" i="38"/>
  <c r="E277" i="38"/>
  <c r="K276" i="38"/>
  <c r="H276" i="38"/>
  <c r="E276" i="38"/>
  <c r="K275" i="38"/>
  <c r="H275" i="38"/>
  <c r="E275" i="38"/>
  <c r="K274" i="38"/>
  <c r="H274" i="38"/>
  <c r="E274" i="38"/>
  <c r="K273" i="38"/>
  <c r="H273" i="38"/>
  <c r="E273" i="38"/>
  <c r="K272" i="38"/>
  <c r="H272" i="38"/>
  <c r="E272" i="38"/>
  <c r="K271" i="38"/>
  <c r="H271" i="38"/>
  <c r="E271" i="38"/>
  <c r="K270" i="38"/>
  <c r="H270" i="38"/>
  <c r="E270" i="38"/>
  <c r="K269" i="38"/>
  <c r="H269" i="38"/>
  <c r="E269" i="38"/>
  <c r="K268" i="38"/>
  <c r="H268" i="38"/>
  <c r="E268" i="38"/>
  <c r="K267" i="38"/>
  <c r="H267" i="38"/>
  <c r="E267" i="38"/>
  <c r="K266" i="38"/>
  <c r="H266" i="38"/>
  <c r="E266" i="38"/>
  <c r="K265" i="38"/>
  <c r="H265" i="38"/>
  <c r="E265" i="38"/>
  <c r="K264" i="38"/>
  <c r="H264" i="38"/>
  <c r="E264" i="38"/>
  <c r="K263" i="38"/>
  <c r="H263" i="38"/>
  <c r="E263" i="38"/>
  <c r="K262" i="38"/>
  <c r="H262" i="38"/>
  <c r="E262" i="38"/>
  <c r="K261" i="38"/>
  <c r="H261" i="38"/>
  <c r="E261" i="38"/>
  <c r="K260" i="38"/>
  <c r="H260" i="38"/>
  <c r="E260" i="38"/>
  <c r="K259" i="38"/>
  <c r="H259" i="38"/>
  <c r="E259" i="38"/>
  <c r="K258" i="38"/>
  <c r="H258" i="38"/>
  <c r="E258" i="38"/>
  <c r="K257" i="38"/>
  <c r="H257" i="38"/>
  <c r="E257" i="38"/>
  <c r="K256" i="38"/>
  <c r="H256" i="38"/>
  <c r="E256" i="38"/>
  <c r="K255" i="38"/>
  <c r="H255" i="38"/>
  <c r="E255" i="38"/>
  <c r="K254" i="38"/>
  <c r="H254" i="38"/>
  <c r="E254" i="38"/>
  <c r="K253" i="38"/>
  <c r="H253" i="38"/>
  <c r="E253" i="38"/>
  <c r="K252" i="38"/>
  <c r="H252" i="38"/>
  <c r="E252" i="38"/>
  <c r="K251" i="38"/>
  <c r="H251" i="38"/>
  <c r="E251" i="38"/>
  <c r="K250" i="38"/>
  <c r="H250" i="38"/>
  <c r="E250" i="38"/>
  <c r="K249" i="38"/>
  <c r="H249" i="38"/>
  <c r="E249" i="38"/>
  <c r="K248" i="38"/>
  <c r="H248" i="38"/>
  <c r="E248" i="38"/>
  <c r="K247" i="38"/>
  <c r="H247" i="38"/>
  <c r="E247" i="38"/>
  <c r="K246" i="38"/>
  <c r="H246" i="38"/>
  <c r="E246" i="38"/>
  <c r="K245" i="38"/>
  <c r="H245" i="38"/>
  <c r="E245" i="38"/>
  <c r="K244" i="38"/>
  <c r="H244" i="38"/>
  <c r="E244" i="38"/>
  <c r="K243" i="38"/>
  <c r="H243" i="38"/>
  <c r="E243" i="38"/>
  <c r="K242" i="38"/>
  <c r="H242" i="38"/>
  <c r="E242" i="38"/>
  <c r="K241" i="38"/>
  <c r="H241" i="38"/>
  <c r="E241" i="38"/>
  <c r="K240" i="38"/>
  <c r="H240" i="38"/>
  <c r="E240" i="38"/>
  <c r="K239" i="38"/>
  <c r="H239" i="38"/>
  <c r="E239" i="38"/>
  <c r="K238" i="38"/>
  <c r="H238" i="38"/>
  <c r="E238" i="38"/>
  <c r="K237" i="38"/>
  <c r="H237" i="38"/>
  <c r="E237" i="38"/>
  <c r="D237" i="38" s="1"/>
  <c r="K236" i="38"/>
  <c r="H236" i="38"/>
  <c r="E236" i="38"/>
  <c r="K235" i="38"/>
  <c r="H235" i="38"/>
  <c r="E235" i="38"/>
  <c r="K234" i="38"/>
  <c r="H234" i="38"/>
  <c r="E234" i="38"/>
  <c r="K233" i="38"/>
  <c r="H233" i="38"/>
  <c r="E233" i="38"/>
  <c r="D233" i="38" s="1"/>
  <c r="K232" i="38"/>
  <c r="H232" i="38"/>
  <c r="E232" i="38"/>
  <c r="K231" i="38"/>
  <c r="H231" i="38"/>
  <c r="E231" i="38"/>
  <c r="K230" i="38"/>
  <c r="H230" i="38"/>
  <c r="E230" i="38"/>
  <c r="K229" i="38"/>
  <c r="H229" i="38"/>
  <c r="E229" i="38"/>
  <c r="D229" i="38" s="1"/>
  <c r="K228" i="38"/>
  <c r="H228" i="38"/>
  <c r="E228" i="38"/>
  <c r="K227" i="38"/>
  <c r="H227" i="38"/>
  <c r="E227" i="38"/>
  <c r="K226" i="38"/>
  <c r="H226" i="38"/>
  <c r="E226" i="38"/>
  <c r="K225" i="38"/>
  <c r="H225" i="38"/>
  <c r="E225" i="38"/>
  <c r="D225" i="38" s="1"/>
  <c r="K224" i="38"/>
  <c r="H224" i="38"/>
  <c r="E224" i="38"/>
  <c r="K223" i="38"/>
  <c r="H223" i="38"/>
  <c r="E223" i="38"/>
  <c r="K222" i="38"/>
  <c r="H222" i="38"/>
  <c r="E222" i="38"/>
  <c r="K221" i="38"/>
  <c r="H221" i="38"/>
  <c r="E221" i="38"/>
  <c r="K220" i="38"/>
  <c r="H220" i="38"/>
  <c r="E220" i="38"/>
  <c r="K219" i="38"/>
  <c r="H219" i="38"/>
  <c r="E219" i="38"/>
  <c r="K218" i="38"/>
  <c r="H218" i="38"/>
  <c r="E218" i="38"/>
  <c r="K217" i="38"/>
  <c r="H217" i="38"/>
  <c r="E217" i="38"/>
  <c r="D217" i="38" s="1"/>
  <c r="K216" i="38"/>
  <c r="H216" i="38"/>
  <c r="E216" i="38"/>
  <c r="K215" i="38"/>
  <c r="H215" i="38"/>
  <c r="E215" i="38"/>
  <c r="K214" i="38"/>
  <c r="H214" i="38"/>
  <c r="E214" i="38"/>
  <c r="K213" i="38"/>
  <c r="H213" i="38"/>
  <c r="E213" i="38"/>
  <c r="D213" i="38" s="1"/>
  <c r="K212" i="38"/>
  <c r="H212" i="38"/>
  <c r="E212" i="38"/>
  <c r="K211" i="38"/>
  <c r="H211" i="38"/>
  <c r="E211" i="38"/>
  <c r="K210" i="38"/>
  <c r="H210" i="38"/>
  <c r="E210" i="38"/>
  <c r="K209" i="38"/>
  <c r="H209" i="38"/>
  <c r="E209" i="38"/>
  <c r="K208" i="38"/>
  <c r="H208" i="38"/>
  <c r="E208" i="38"/>
  <c r="K207" i="38"/>
  <c r="H207" i="38"/>
  <c r="E207" i="38"/>
  <c r="K206" i="38"/>
  <c r="H206" i="38"/>
  <c r="E206" i="38"/>
  <c r="K205" i="38"/>
  <c r="H205" i="38"/>
  <c r="E205" i="38"/>
  <c r="K204" i="38"/>
  <c r="H204" i="38"/>
  <c r="E204" i="38"/>
  <c r="K203" i="38"/>
  <c r="H203" i="38"/>
  <c r="E203" i="38"/>
  <c r="K202" i="38"/>
  <c r="H202" i="38"/>
  <c r="E202" i="38"/>
  <c r="K201" i="38"/>
  <c r="H201" i="38"/>
  <c r="E201" i="38"/>
  <c r="K200" i="38"/>
  <c r="H200" i="38"/>
  <c r="E200" i="38"/>
  <c r="K199" i="38"/>
  <c r="H199" i="38"/>
  <c r="E199" i="38"/>
  <c r="K198" i="38"/>
  <c r="H198" i="38"/>
  <c r="E198" i="38"/>
  <c r="K197" i="38"/>
  <c r="H197" i="38"/>
  <c r="E197" i="38"/>
  <c r="D197" i="38" s="1"/>
  <c r="K196" i="38"/>
  <c r="H196" i="38"/>
  <c r="E196" i="38"/>
  <c r="K195" i="38"/>
  <c r="H195" i="38"/>
  <c r="E195" i="38"/>
  <c r="K194" i="38"/>
  <c r="H194" i="38"/>
  <c r="E194" i="38"/>
  <c r="K193" i="38"/>
  <c r="H193" i="38"/>
  <c r="E193" i="38"/>
  <c r="K192" i="38"/>
  <c r="H192" i="38"/>
  <c r="E192" i="38"/>
  <c r="K191" i="38"/>
  <c r="H191" i="38"/>
  <c r="E191" i="38"/>
  <c r="K190" i="38"/>
  <c r="H190" i="38"/>
  <c r="E190" i="38"/>
  <c r="K189" i="38"/>
  <c r="H189" i="38"/>
  <c r="E189" i="38"/>
  <c r="K188" i="38"/>
  <c r="H188" i="38"/>
  <c r="E188" i="38"/>
  <c r="K187" i="38"/>
  <c r="H187" i="38"/>
  <c r="E187" i="38"/>
  <c r="K186" i="38"/>
  <c r="J186" i="38"/>
  <c r="J19" i="37" s="1"/>
  <c r="I186" i="38"/>
  <c r="G186" i="38"/>
  <c r="F186" i="38"/>
  <c r="E186" i="38" s="1"/>
  <c r="K185" i="38"/>
  <c r="J185" i="38"/>
  <c r="J18" i="37" s="1"/>
  <c r="I185" i="38"/>
  <c r="G185" i="38"/>
  <c r="F185" i="38"/>
  <c r="K184" i="38"/>
  <c r="H184" i="38"/>
  <c r="E184" i="38"/>
  <c r="D184" i="38" s="1"/>
  <c r="K183" i="38"/>
  <c r="H183" i="38"/>
  <c r="E183" i="38"/>
  <c r="D183" i="38" s="1"/>
  <c r="K182" i="38"/>
  <c r="H182" i="38"/>
  <c r="E182" i="38"/>
  <c r="K181" i="38"/>
  <c r="H181" i="38"/>
  <c r="E181" i="38"/>
  <c r="K180" i="38"/>
  <c r="H180" i="38"/>
  <c r="E180" i="38"/>
  <c r="D180" i="38" s="1"/>
  <c r="K179" i="38"/>
  <c r="H179" i="38"/>
  <c r="E179" i="38"/>
  <c r="D179" i="38" s="1"/>
  <c r="K178" i="38"/>
  <c r="H178" i="38"/>
  <c r="E178" i="38"/>
  <c r="K177" i="38"/>
  <c r="H177" i="38"/>
  <c r="E177" i="38"/>
  <c r="K176" i="38"/>
  <c r="H176" i="38"/>
  <c r="E176" i="38"/>
  <c r="D176" i="38" s="1"/>
  <c r="K175" i="38"/>
  <c r="H175" i="38"/>
  <c r="E175" i="38"/>
  <c r="D175" i="38" s="1"/>
  <c r="K174" i="38"/>
  <c r="H174" i="38"/>
  <c r="E174" i="38"/>
  <c r="K173" i="38"/>
  <c r="H173" i="38"/>
  <c r="E173" i="38"/>
  <c r="K172" i="38"/>
  <c r="H172" i="38"/>
  <c r="E172" i="38"/>
  <c r="D172" i="38" s="1"/>
  <c r="K171" i="38"/>
  <c r="H171" i="38"/>
  <c r="E171" i="38"/>
  <c r="D171" i="38" s="1"/>
  <c r="K170" i="38"/>
  <c r="H170" i="38"/>
  <c r="E170" i="38"/>
  <c r="K169" i="38"/>
  <c r="H169" i="38"/>
  <c r="E169" i="38"/>
  <c r="K168" i="38"/>
  <c r="H168" i="38"/>
  <c r="E168" i="38"/>
  <c r="D168" i="38" s="1"/>
  <c r="K167" i="38"/>
  <c r="H167" i="38"/>
  <c r="E167" i="38"/>
  <c r="D167" i="38" s="1"/>
  <c r="K166" i="38"/>
  <c r="H166" i="38"/>
  <c r="E166" i="38"/>
  <c r="K165" i="38"/>
  <c r="H165" i="38"/>
  <c r="E165" i="38"/>
  <c r="K164" i="38"/>
  <c r="H164" i="38"/>
  <c r="E164" i="38"/>
  <c r="D164" i="38" s="1"/>
  <c r="K163" i="38"/>
  <c r="H163" i="38"/>
  <c r="E163" i="38"/>
  <c r="D163" i="38" s="1"/>
  <c r="K162" i="38"/>
  <c r="H162" i="38"/>
  <c r="E162" i="38"/>
  <c r="K161" i="38"/>
  <c r="H161" i="38"/>
  <c r="E161" i="38"/>
  <c r="K160" i="38"/>
  <c r="H160" i="38"/>
  <c r="E160" i="38"/>
  <c r="D160" i="38" s="1"/>
  <c r="K159" i="38"/>
  <c r="H159" i="38"/>
  <c r="E159" i="38"/>
  <c r="D159" i="38" s="1"/>
  <c r="K158" i="38"/>
  <c r="H158" i="38"/>
  <c r="E158" i="38"/>
  <c r="K157" i="38"/>
  <c r="H157" i="38"/>
  <c r="E157" i="38"/>
  <c r="K156" i="38"/>
  <c r="H156" i="38"/>
  <c r="E156" i="38"/>
  <c r="D156" i="38" s="1"/>
  <c r="K155" i="38"/>
  <c r="H155" i="38"/>
  <c r="E155" i="38"/>
  <c r="D155" i="38" s="1"/>
  <c r="K154" i="38"/>
  <c r="H154" i="38"/>
  <c r="E154" i="38"/>
  <c r="K153" i="38"/>
  <c r="H153" i="38"/>
  <c r="E153" i="38"/>
  <c r="K152" i="38"/>
  <c r="H152" i="38"/>
  <c r="E152" i="38"/>
  <c r="D152" i="38" s="1"/>
  <c r="K151" i="38"/>
  <c r="H151" i="38"/>
  <c r="E151" i="38"/>
  <c r="D151" i="38" s="1"/>
  <c r="K150" i="38"/>
  <c r="H150" i="38"/>
  <c r="E150" i="38"/>
  <c r="K149" i="38"/>
  <c r="H149" i="38"/>
  <c r="E149" i="38"/>
  <c r="K148" i="38"/>
  <c r="H148" i="38"/>
  <c r="E148" i="38"/>
  <c r="D148" i="38" s="1"/>
  <c r="K147" i="38"/>
  <c r="H147" i="38"/>
  <c r="E147" i="38"/>
  <c r="D147" i="38" s="1"/>
  <c r="K146" i="38"/>
  <c r="H146" i="38"/>
  <c r="E146" i="38"/>
  <c r="K145" i="38"/>
  <c r="H145" i="38"/>
  <c r="E145" i="38"/>
  <c r="K144" i="38"/>
  <c r="H144" i="38"/>
  <c r="E144" i="38"/>
  <c r="D144" i="38" s="1"/>
  <c r="K143" i="38"/>
  <c r="H143" i="38"/>
  <c r="E143" i="38"/>
  <c r="D143" i="38" s="1"/>
  <c r="K142" i="38"/>
  <c r="H142" i="38"/>
  <c r="E142" i="38"/>
  <c r="K141" i="38"/>
  <c r="H141" i="38"/>
  <c r="E141" i="38"/>
  <c r="K140" i="38"/>
  <c r="H140" i="38"/>
  <c r="E140" i="38"/>
  <c r="D140" i="38" s="1"/>
  <c r="K139" i="38"/>
  <c r="H139" i="38"/>
  <c r="E139" i="38"/>
  <c r="D139" i="38" s="1"/>
  <c r="K138" i="38"/>
  <c r="H138" i="38"/>
  <c r="E138" i="38"/>
  <c r="K137" i="38"/>
  <c r="H137" i="38"/>
  <c r="E137" i="38"/>
  <c r="K136" i="38"/>
  <c r="H136" i="38"/>
  <c r="E136" i="38"/>
  <c r="D136" i="38" s="1"/>
  <c r="K135" i="38"/>
  <c r="H135" i="38"/>
  <c r="E135" i="38"/>
  <c r="D135" i="38" s="1"/>
  <c r="K134" i="38"/>
  <c r="H134" i="38"/>
  <c r="E134" i="38"/>
  <c r="K133" i="38"/>
  <c r="H133" i="38"/>
  <c r="E133" i="38"/>
  <c r="K132" i="38"/>
  <c r="H132" i="38"/>
  <c r="E132" i="38"/>
  <c r="D132" i="38" s="1"/>
  <c r="K131" i="38"/>
  <c r="H131" i="38"/>
  <c r="E131" i="38"/>
  <c r="D131" i="38" s="1"/>
  <c r="K130" i="38"/>
  <c r="H130" i="38"/>
  <c r="E130" i="38"/>
  <c r="K129" i="38"/>
  <c r="H129" i="38"/>
  <c r="E129" i="38"/>
  <c r="K128" i="38"/>
  <c r="H128" i="38"/>
  <c r="E128" i="38"/>
  <c r="D128" i="38" s="1"/>
  <c r="K127" i="38"/>
  <c r="H127" i="38"/>
  <c r="E127" i="38"/>
  <c r="D127" i="38" s="1"/>
  <c r="K126" i="38"/>
  <c r="H126" i="38"/>
  <c r="E126" i="38"/>
  <c r="K125" i="38"/>
  <c r="H125" i="38"/>
  <c r="E125" i="38"/>
  <c r="K124" i="38"/>
  <c r="H124" i="38"/>
  <c r="E124" i="38"/>
  <c r="D124" i="38" s="1"/>
  <c r="K123" i="38"/>
  <c r="H123" i="38"/>
  <c r="E123" i="38"/>
  <c r="D123" i="38" s="1"/>
  <c r="K122" i="38"/>
  <c r="H122" i="38"/>
  <c r="E122" i="38"/>
  <c r="K121" i="38"/>
  <c r="H121" i="38"/>
  <c r="E121" i="38"/>
  <c r="K120" i="38"/>
  <c r="H120" i="38"/>
  <c r="E120" i="38"/>
  <c r="D120" i="38" s="1"/>
  <c r="K119" i="38"/>
  <c r="H119" i="38"/>
  <c r="E119" i="38"/>
  <c r="D119" i="38" s="1"/>
  <c r="K118" i="38"/>
  <c r="H118" i="38"/>
  <c r="E118" i="38"/>
  <c r="K117" i="38"/>
  <c r="H117" i="38"/>
  <c r="E117" i="38"/>
  <c r="K116" i="38"/>
  <c r="H116" i="38"/>
  <c r="E116" i="38"/>
  <c r="D116" i="38" s="1"/>
  <c r="K115" i="38"/>
  <c r="H115" i="38"/>
  <c r="E115" i="38"/>
  <c r="D115" i="38" s="1"/>
  <c r="K114" i="38"/>
  <c r="H114" i="38"/>
  <c r="E114" i="38"/>
  <c r="K113" i="38"/>
  <c r="H113" i="38"/>
  <c r="E113" i="38"/>
  <c r="K112" i="38"/>
  <c r="H112" i="38"/>
  <c r="E112" i="38"/>
  <c r="K111" i="38"/>
  <c r="H111" i="38"/>
  <c r="E111" i="38"/>
  <c r="K110" i="38"/>
  <c r="H110" i="38"/>
  <c r="E110" i="38"/>
  <c r="K109" i="38"/>
  <c r="H109" i="38"/>
  <c r="E109" i="38"/>
  <c r="K108" i="38"/>
  <c r="H108" i="38"/>
  <c r="E108" i="38"/>
  <c r="K107" i="38"/>
  <c r="H107" i="38"/>
  <c r="E107" i="38"/>
  <c r="K106" i="38"/>
  <c r="H106" i="38"/>
  <c r="E106" i="38"/>
  <c r="K105" i="38"/>
  <c r="H105" i="38"/>
  <c r="E105" i="38"/>
  <c r="K104" i="38"/>
  <c r="H104" i="38"/>
  <c r="E104" i="38"/>
  <c r="K103" i="38"/>
  <c r="H103" i="38"/>
  <c r="E103" i="38"/>
  <c r="K102" i="38"/>
  <c r="H102" i="38"/>
  <c r="E102" i="38"/>
  <c r="K101" i="38"/>
  <c r="H101" i="38"/>
  <c r="E101" i="38"/>
  <c r="K100" i="38"/>
  <c r="H100" i="38"/>
  <c r="E100" i="38"/>
  <c r="K99" i="38"/>
  <c r="H99" i="38"/>
  <c r="E99" i="38"/>
  <c r="K98" i="38"/>
  <c r="H98" i="38"/>
  <c r="E98" i="38"/>
  <c r="K97" i="38"/>
  <c r="H97" i="38"/>
  <c r="E97" i="38"/>
  <c r="K96" i="38"/>
  <c r="H96" i="38"/>
  <c r="E96" i="38"/>
  <c r="K95" i="38"/>
  <c r="H95" i="38"/>
  <c r="E95" i="38"/>
  <c r="K94" i="38"/>
  <c r="H94" i="38"/>
  <c r="E94" i="38"/>
  <c r="K93" i="38"/>
  <c r="H93" i="38"/>
  <c r="E93" i="38"/>
  <c r="K92" i="38"/>
  <c r="H92" i="38"/>
  <c r="E92" i="38"/>
  <c r="K91" i="38"/>
  <c r="H91" i="38"/>
  <c r="E91" i="38"/>
  <c r="K90" i="38"/>
  <c r="H90" i="38"/>
  <c r="E90" i="38"/>
  <c r="K89" i="38"/>
  <c r="H89" i="38"/>
  <c r="E89" i="38"/>
  <c r="K88" i="38"/>
  <c r="H88" i="38"/>
  <c r="E88" i="38"/>
  <c r="K87" i="38"/>
  <c r="H87" i="38"/>
  <c r="E87" i="38"/>
  <c r="K86" i="38"/>
  <c r="H86" i="38"/>
  <c r="E86" i="38"/>
  <c r="K85" i="38"/>
  <c r="H85" i="38"/>
  <c r="E85" i="38"/>
  <c r="K84" i="38"/>
  <c r="H84" i="38"/>
  <c r="E84" i="38"/>
  <c r="K83" i="38"/>
  <c r="H83" i="38"/>
  <c r="E83" i="38"/>
  <c r="K82" i="38"/>
  <c r="H82" i="38"/>
  <c r="E82" i="38"/>
  <c r="K81" i="38"/>
  <c r="H81" i="38"/>
  <c r="E81" i="38"/>
  <c r="K80" i="38"/>
  <c r="H80" i="38"/>
  <c r="E80" i="38"/>
  <c r="K79" i="38"/>
  <c r="H79" i="38"/>
  <c r="E79" i="38"/>
  <c r="K78" i="38"/>
  <c r="H78" i="38"/>
  <c r="E78" i="38"/>
  <c r="K77" i="38"/>
  <c r="H77" i="38"/>
  <c r="E77" i="38"/>
  <c r="K76" i="38"/>
  <c r="H76" i="38"/>
  <c r="E76" i="38"/>
  <c r="K75" i="38"/>
  <c r="H75" i="38"/>
  <c r="E75" i="38"/>
  <c r="K74" i="38"/>
  <c r="H74" i="38"/>
  <c r="E74" i="38"/>
  <c r="K73" i="38"/>
  <c r="H73" i="38"/>
  <c r="E73" i="38"/>
  <c r="K72" i="38"/>
  <c r="H72" i="38"/>
  <c r="E72" i="38"/>
  <c r="K71" i="38"/>
  <c r="H71" i="38"/>
  <c r="E71" i="38"/>
  <c r="K70" i="38"/>
  <c r="H70" i="38"/>
  <c r="E70" i="38"/>
  <c r="K69" i="38"/>
  <c r="H69" i="38"/>
  <c r="E69" i="38"/>
  <c r="K68" i="38"/>
  <c r="H68" i="38"/>
  <c r="E68" i="38"/>
  <c r="K67" i="38"/>
  <c r="H67" i="38"/>
  <c r="E67" i="38"/>
  <c r="K66" i="38"/>
  <c r="H66" i="38"/>
  <c r="E66" i="38"/>
  <c r="K65" i="38"/>
  <c r="H65" i="38"/>
  <c r="E65" i="38"/>
  <c r="K64" i="38"/>
  <c r="H64" i="38"/>
  <c r="E64" i="38"/>
  <c r="K63" i="38"/>
  <c r="H63" i="38"/>
  <c r="E63" i="38"/>
  <c r="K62" i="38"/>
  <c r="H62" i="38"/>
  <c r="E62" i="38"/>
  <c r="K61" i="38"/>
  <c r="H61" i="38"/>
  <c r="E61" i="38"/>
  <c r="K60" i="38"/>
  <c r="H60" i="38"/>
  <c r="E60" i="38"/>
  <c r="K59" i="38"/>
  <c r="H59" i="38"/>
  <c r="E59" i="38"/>
  <c r="K58" i="38"/>
  <c r="H58" i="38"/>
  <c r="E58" i="38"/>
  <c r="K57" i="38"/>
  <c r="H57" i="38"/>
  <c r="E57" i="38"/>
  <c r="K56" i="38"/>
  <c r="H56" i="38"/>
  <c r="E56" i="38"/>
  <c r="K55" i="38"/>
  <c r="H55" i="38"/>
  <c r="E55" i="38"/>
  <c r="K54" i="38"/>
  <c r="H54" i="38"/>
  <c r="E54" i="38"/>
  <c r="K53" i="38"/>
  <c r="H53" i="38"/>
  <c r="E53" i="38"/>
  <c r="K52" i="38"/>
  <c r="H52" i="38"/>
  <c r="E52" i="38"/>
  <c r="K51" i="38"/>
  <c r="H51" i="38"/>
  <c r="E51" i="38"/>
  <c r="D51" i="38" s="1"/>
  <c r="K50" i="38"/>
  <c r="H50" i="38"/>
  <c r="E50" i="38"/>
  <c r="K49" i="38"/>
  <c r="H49" i="38"/>
  <c r="E49" i="38"/>
  <c r="K48" i="38"/>
  <c r="H48" i="38"/>
  <c r="E48" i="38"/>
  <c r="K47" i="38"/>
  <c r="H47" i="38"/>
  <c r="E47" i="38"/>
  <c r="D47" i="38" s="1"/>
  <c r="K46" i="38"/>
  <c r="H46" i="38"/>
  <c r="E46" i="38"/>
  <c r="K45" i="38"/>
  <c r="H45" i="38"/>
  <c r="E45" i="38"/>
  <c r="K44" i="38"/>
  <c r="H44" i="38"/>
  <c r="E44" i="38"/>
  <c r="K43" i="38"/>
  <c r="H43" i="38"/>
  <c r="E43" i="38"/>
  <c r="D43" i="38" s="1"/>
  <c r="K42" i="38"/>
  <c r="H42" i="38"/>
  <c r="E42" i="38"/>
  <c r="K41" i="38"/>
  <c r="H41" i="38"/>
  <c r="E41" i="38"/>
  <c r="K40" i="38"/>
  <c r="H40" i="38"/>
  <c r="E40" i="38"/>
  <c r="K39" i="38"/>
  <c r="H39" i="38"/>
  <c r="E39" i="38"/>
  <c r="D39" i="38" s="1"/>
  <c r="K38" i="38"/>
  <c r="H38" i="38"/>
  <c r="E38" i="38"/>
  <c r="K37" i="38"/>
  <c r="H37" i="38"/>
  <c r="E37" i="38"/>
  <c r="K36" i="38"/>
  <c r="H36" i="38"/>
  <c r="E36" i="38"/>
  <c r="K35" i="38"/>
  <c r="H35" i="38"/>
  <c r="E35" i="38"/>
  <c r="D35" i="38" s="1"/>
  <c r="K34" i="38"/>
  <c r="H34" i="38"/>
  <c r="E34" i="38"/>
  <c r="K33" i="38"/>
  <c r="H33" i="38"/>
  <c r="E33" i="38"/>
  <c r="K32" i="38"/>
  <c r="H32" i="38"/>
  <c r="E32" i="38"/>
  <c r="K31" i="38"/>
  <c r="H31" i="38"/>
  <c r="E31" i="38"/>
  <c r="D31" i="38" s="1"/>
  <c r="K30" i="38"/>
  <c r="H30" i="38"/>
  <c r="E30" i="38"/>
  <c r="K29" i="38"/>
  <c r="H29" i="38"/>
  <c r="E29" i="38"/>
  <c r="K28" i="38"/>
  <c r="H28" i="38"/>
  <c r="E28" i="38"/>
  <c r="K27" i="38"/>
  <c r="H27" i="38"/>
  <c r="E27" i="38"/>
  <c r="K26" i="38"/>
  <c r="H26" i="38"/>
  <c r="E26" i="38"/>
  <c r="K25" i="38"/>
  <c r="H25" i="38"/>
  <c r="E25" i="38"/>
  <c r="K24" i="38"/>
  <c r="H24" i="38"/>
  <c r="E24" i="38"/>
  <c r="K23" i="38"/>
  <c r="H23" i="38"/>
  <c r="E23" i="38"/>
  <c r="D23" i="38" s="1"/>
  <c r="K22" i="38"/>
  <c r="H22" i="38"/>
  <c r="E22" i="38"/>
  <c r="K21" i="38"/>
  <c r="H21" i="38"/>
  <c r="E21" i="38"/>
  <c r="K20" i="38"/>
  <c r="J20" i="38"/>
  <c r="I20" i="38"/>
  <c r="G20" i="38"/>
  <c r="G18" i="38" s="1"/>
  <c r="G15" i="38" s="1"/>
  <c r="F20" i="38"/>
  <c r="E20" i="38" s="1"/>
  <c r="K19" i="38"/>
  <c r="K17" i="38" s="1"/>
  <c r="J19" i="38"/>
  <c r="J16" i="37" s="1"/>
  <c r="I19" i="38"/>
  <c r="G19" i="38"/>
  <c r="F19" i="38"/>
  <c r="M18" i="38"/>
  <c r="M15" i="38" s="1"/>
  <c r="M918" i="38" s="1"/>
  <c r="L18" i="38"/>
  <c r="K18" i="38"/>
  <c r="M17" i="38"/>
  <c r="L17" i="38"/>
  <c r="F17" i="38"/>
  <c r="H16" i="38"/>
  <c r="D16" i="38" s="1"/>
  <c r="L15" i="38"/>
  <c r="L918" i="38" s="1"/>
  <c r="D917" i="38" l="1"/>
  <c r="D838" i="38"/>
  <c r="D842" i="38"/>
  <c r="D846" i="38"/>
  <c r="D850" i="38"/>
  <c r="D854" i="38"/>
  <c r="D858" i="38"/>
  <c r="D862" i="38"/>
  <c r="D866" i="38"/>
  <c r="D870" i="38"/>
  <c r="D874" i="38"/>
  <c r="D878" i="38"/>
  <c r="D882" i="38"/>
  <c r="D886" i="38"/>
  <c r="D890" i="38"/>
  <c r="D894" i="38"/>
  <c r="D898" i="38"/>
  <c r="D902" i="38"/>
  <c r="D906" i="38"/>
  <c r="D910" i="38"/>
  <c r="D914" i="38"/>
  <c r="D740" i="38"/>
  <c r="D739" i="38"/>
  <c r="D690" i="38"/>
  <c r="D686" i="38"/>
  <c r="D678" i="38"/>
  <c r="D674" i="38"/>
  <c r="D670" i="38"/>
  <c r="D479" i="38"/>
  <c r="K15" i="38"/>
  <c r="K918" i="38" s="1"/>
  <c r="D443" i="38"/>
  <c r="D404" i="38"/>
  <c r="D403" i="38"/>
  <c r="H387" i="38"/>
  <c r="J37" i="37"/>
  <c r="D388" i="38"/>
  <c r="F18" i="38"/>
  <c r="E18" i="38" s="1"/>
  <c r="E19" i="38"/>
  <c r="D59" i="38"/>
  <c r="D63" i="38"/>
  <c r="D67" i="38"/>
  <c r="D71" i="38"/>
  <c r="D75" i="38"/>
  <c r="D79" i="38"/>
  <c r="D83" i="38"/>
  <c r="D87" i="38"/>
  <c r="D91" i="38"/>
  <c r="D95" i="38"/>
  <c r="D99" i="38"/>
  <c r="D103" i="38"/>
  <c r="D107" i="38"/>
  <c r="D111" i="38"/>
  <c r="I17" i="38"/>
  <c r="E185" i="38"/>
  <c r="D249" i="38"/>
  <c r="D253" i="38"/>
  <c r="D257" i="38"/>
  <c r="D261" i="38"/>
  <c r="D265" i="38"/>
  <c r="D269" i="38"/>
  <c r="D273" i="38"/>
  <c r="D277" i="38"/>
  <c r="D281" i="38"/>
  <c r="D285" i="38"/>
  <c r="D289" i="38"/>
  <c r="D293" i="38"/>
  <c r="D297" i="38"/>
  <c r="D301" i="38"/>
  <c r="D307" i="38"/>
  <c r="D311" i="38"/>
  <c r="D315" i="38"/>
  <c r="D319" i="38"/>
  <c r="D323" i="38"/>
  <c r="D327" i="38"/>
  <c r="D331" i="38"/>
  <c r="D335" i="38"/>
  <c r="D339" i="38"/>
  <c r="D245" i="38"/>
  <c r="D55" i="38"/>
  <c r="D241" i="38"/>
  <c r="D221" i="38"/>
  <c r="D27" i="38"/>
  <c r="D209" i="38"/>
  <c r="D205" i="38"/>
  <c r="D201" i="38"/>
  <c r="D193" i="38"/>
  <c r="D189" i="38"/>
  <c r="J18" i="38"/>
  <c r="J15" i="38" s="1"/>
  <c r="J918" i="38" s="1"/>
  <c r="H185" i="38"/>
  <c r="H19" i="38"/>
  <c r="D669" i="38"/>
  <c r="D673" i="38"/>
  <c r="D677" i="38"/>
  <c r="D681" i="38"/>
  <c r="D685" i="38"/>
  <c r="D689" i="38"/>
  <c r="D693" i="38"/>
  <c r="H389" i="38"/>
  <c r="D672" i="38"/>
  <c r="D676" i="38"/>
  <c r="D680" i="38"/>
  <c r="D684" i="38"/>
  <c r="D688" i="38"/>
  <c r="D692" i="38"/>
  <c r="D671" i="38"/>
  <c r="D675" i="38"/>
  <c r="D679" i="38"/>
  <c r="D683" i="38"/>
  <c r="D687" i="38"/>
  <c r="D691" i="38"/>
  <c r="D837" i="38"/>
  <c r="D841" i="38"/>
  <c r="D845" i="38"/>
  <c r="D849" i="38"/>
  <c r="D853" i="38"/>
  <c r="D857" i="38"/>
  <c r="D861" i="38"/>
  <c r="D865" i="38"/>
  <c r="D869" i="38"/>
  <c r="D873" i="38"/>
  <c r="D877" i="38"/>
  <c r="D881" i="38"/>
  <c r="D885" i="38"/>
  <c r="D889" i="38"/>
  <c r="D893" i="38"/>
  <c r="D897" i="38"/>
  <c r="D901" i="38"/>
  <c r="D905" i="38"/>
  <c r="D909" i="38"/>
  <c r="D913" i="38"/>
  <c r="J14" i="37"/>
  <c r="J17" i="37"/>
  <c r="J15" i="37" s="1"/>
  <c r="J12" i="37" s="1"/>
  <c r="J97" i="37" s="1"/>
  <c r="H20" i="38"/>
  <c r="D24" i="38"/>
  <c r="D28" i="38"/>
  <c r="D32" i="38"/>
  <c r="D36" i="38"/>
  <c r="D40" i="38"/>
  <c r="D44" i="38"/>
  <c r="D48" i="38"/>
  <c r="D52" i="38"/>
  <c r="D56" i="38"/>
  <c r="D60" i="38"/>
  <c r="D64" i="38"/>
  <c r="D68" i="38"/>
  <c r="D72" i="38"/>
  <c r="D76" i="38"/>
  <c r="D80" i="38"/>
  <c r="D84" i="38"/>
  <c r="D88" i="38"/>
  <c r="D92" i="38"/>
  <c r="D96" i="38"/>
  <c r="D100" i="38"/>
  <c r="D104" i="38"/>
  <c r="D108" i="38"/>
  <c r="D112" i="38"/>
  <c r="J17" i="38"/>
  <c r="H17" i="38" s="1"/>
  <c r="H186" i="38"/>
  <c r="D190" i="38"/>
  <c r="D194" i="38"/>
  <c r="D198" i="38"/>
  <c r="D202" i="38"/>
  <c r="D206" i="38"/>
  <c r="D210" i="38"/>
  <c r="D214" i="38"/>
  <c r="D218" i="38"/>
  <c r="D222" i="38"/>
  <c r="D226" i="38"/>
  <c r="D230" i="38"/>
  <c r="D234" i="38"/>
  <c r="D238" i="38"/>
  <c r="D242" i="38"/>
  <c r="D246" i="38"/>
  <c r="D250" i="38"/>
  <c r="D254" i="38"/>
  <c r="D258" i="38"/>
  <c r="D262" i="38"/>
  <c r="D266" i="38"/>
  <c r="D270" i="38"/>
  <c r="D274" i="38"/>
  <c r="D278" i="38"/>
  <c r="D282" i="38"/>
  <c r="D286" i="38"/>
  <c r="D290" i="38"/>
  <c r="D294" i="38"/>
  <c r="D298" i="38"/>
  <c r="D302" i="38"/>
  <c r="D306" i="38"/>
  <c r="D310" i="38"/>
  <c r="D314" i="38"/>
  <c r="D318" i="38"/>
  <c r="D322" i="38"/>
  <c r="D326" i="38"/>
  <c r="D330" i="38"/>
  <c r="D334" i="38"/>
  <c r="D338" i="38"/>
  <c r="D342" i="38"/>
  <c r="I18" i="38"/>
  <c r="D22" i="38"/>
  <c r="D26" i="38"/>
  <c r="D30" i="38"/>
  <c r="D34" i="38"/>
  <c r="D38" i="38"/>
  <c r="D42" i="38"/>
  <c r="D46" i="38"/>
  <c r="D50" i="38"/>
  <c r="D54" i="38"/>
  <c r="D58" i="38"/>
  <c r="D62" i="38"/>
  <c r="D66" i="38"/>
  <c r="D70" i="38"/>
  <c r="D74" i="38"/>
  <c r="D78" i="38"/>
  <c r="D82" i="38"/>
  <c r="D86" i="38"/>
  <c r="D90" i="38"/>
  <c r="D94" i="38"/>
  <c r="D98" i="38"/>
  <c r="D102" i="38"/>
  <c r="D106" i="38"/>
  <c r="D110" i="38"/>
  <c r="D114" i="38"/>
  <c r="D118" i="38"/>
  <c r="D122" i="38"/>
  <c r="D126" i="38"/>
  <c r="D130" i="38"/>
  <c r="D134" i="38"/>
  <c r="D138" i="38"/>
  <c r="D142" i="38"/>
  <c r="D146" i="38"/>
  <c r="D150" i="38"/>
  <c r="D154" i="38"/>
  <c r="D158" i="38"/>
  <c r="D162" i="38"/>
  <c r="D166" i="38"/>
  <c r="D170" i="38"/>
  <c r="D174" i="38"/>
  <c r="D178" i="38"/>
  <c r="D182" i="38"/>
  <c r="D188" i="38"/>
  <c r="D192" i="38"/>
  <c r="D196" i="38"/>
  <c r="D200" i="38"/>
  <c r="D204" i="38"/>
  <c r="D208" i="38"/>
  <c r="D212" i="38"/>
  <c r="D216" i="38"/>
  <c r="D220" i="38"/>
  <c r="D224" i="38"/>
  <c r="D228" i="38"/>
  <c r="D232" i="38"/>
  <c r="D236" i="38"/>
  <c r="D240" i="38"/>
  <c r="D244" i="38"/>
  <c r="D248" i="38"/>
  <c r="D252" i="38"/>
  <c r="D256" i="38"/>
  <c r="D260" i="38"/>
  <c r="D264" i="38"/>
  <c r="D268" i="38"/>
  <c r="D272" i="38"/>
  <c r="D276" i="38"/>
  <c r="D280" i="38"/>
  <c r="D284" i="38"/>
  <c r="D288" i="38"/>
  <c r="D292" i="38"/>
  <c r="D296" i="38"/>
  <c r="D300" i="38"/>
  <c r="D304" i="38"/>
  <c r="D308" i="38"/>
  <c r="D312" i="38"/>
  <c r="D316" i="38"/>
  <c r="D320" i="38"/>
  <c r="D324" i="38"/>
  <c r="D328" i="38"/>
  <c r="D332" i="38"/>
  <c r="D336" i="38"/>
  <c r="D340" i="38"/>
  <c r="D344" i="38"/>
  <c r="D348" i="38"/>
  <c r="D352" i="38"/>
  <c r="D356" i="38"/>
  <c r="D360" i="38"/>
  <c r="D364" i="38"/>
  <c r="D368" i="38"/>
  <c r="D372" i="38"/>
  <c r="D376" i="38"/>
  <c r="D380" i="38"/>
  <c r="D384" i="38"/>
  <c r="D389" i="38"/>
  <c r="G17" i="38"/>
  <c r="E17" i="38" s="1"/>
  <c r="D21" i="38"/>
  <c r="D25" i="38"/>
  <c r="D29" i="38"/>
  <c r="D33" i="38"/>
  <c r="D37" i="38"/>
  <c r="D41" i="38"/>
  <c r="D45" i="38"/>
  <c r="D49" i="38"/>
  <c r="D53" i="38"/>
  <c r="D57" i="38"/>
  <c r="D61" i="38"/>
  <c r="D65" i="38"/>
  <c r="D69" i="38"/>
  <c r="D73" i="38"/>
  <c r="D77" i="38"/>
  <c r="D81" i="38"/>
  <c r="D85" i="38"/>
  <c r="D89" i="38"/>
  <c r="D93" i="38"/>
  <c r="D97" i="38"/>
  <c r="D101" i="38"/>
  <c r="D105" i="38"/>
  <c r="D109" i="38"/>
  <c r="D113" i="38"/>
  <c r="D117" i="38"/>
  <c r="D121" i="38"/>
  <c r="D125" i="38"/>
  <c r="D129" i="38"/>
  <c r="D133" i="38"/>
  <c r="D137" i="38"/>
  <c r="D141" i="38"/>
  <c r="D145" i="38"/>
  <c r="D149" i="38"/>
  <c r="D153" i="38"/>
  <c r="D157" i="38"/>
  <c r="D161" i="38"/>
  <c r="D165" i="38"/>
  <c r="D169" i="38"/>
  <c r="D173" i="38"/>
  <c r="D177" i="38"/>
  <c r="D181" i="38"/>
  <c r="D187" i="38"/>
  <c r="D191" i="38"/>
  <c r="D195" i="38"/>
  <c r="D199" i="38"/>
  <c r="D203" i="38"/>
  <c r="D207" i="38"/>
  <c r="D211" i="38"/>
  <c r="D215" i="38"/>
  <c r="D219" i="38"/>
  <c r="D223" i="38"/>
  <c r="D227" i="38"/>
  <c r="D231" i="38"/>
  <c r="D235" i="38"/>
  <c r="D239" i="38"/>
  <c r="D243" i="38"/>
  <c r="D247" i="38"/>
  <c r="D251" i="38"/>
  <c r="D255" i="38"/>
  <c r="D259" i="38"/>
  <c r="D263" i="38"/>
  <c r="D267" i="38"/>
  <c r="D271" i="38"/>
  <c r="D275" i="38"/>
  <c r="D279" i="38"/>
  <c r="D283" i="38"/>
  <c r="D287" i="38"/>
  <c r="D291" i="38"/>
  <c r="D295" i="38"/>
  <c r="D299" i="38"/>
  <c r="D303" i="38"/>
  <c r="D305" i="38"/>
  <c r="D309" i="38"/>
  <c r="D313" i="38"/>
  <c r="D317" i="38"/>
  <c r="D321" i="38"/>
  <c r="D325" i="38"/>
  <c r="D329" i="38"/>
  <c r="D333" i="38"/>
  <c r="D337" i="38"/>
  <c r="D341" i="38"/>
  <c r="D345" i="38"/>
  <c r="D349" i="38"/>
  <c r="D353" i="38"/>
  <c r="D357" i="38"/>
  <c r="D361" i="38"/>
  <c r="D365" i="38"/>
  <c r="D369" i="38"/>
  <c r="D373" i="38"/>
  <c r="D377" i="38"/>
  <c r="D381" i="38"/>
  <c r="D385" i="38"/>
  <c r="D698" i="38"/>
  <c r="D702" i="38"/>
  <c r="D706" i="38"/>
  <c r="D710" i="38"/>
  <c r="D714" i="38"/>
  <c r="D718" i="38"/>
  <c r="D722" i="38"/>
  <c r="D726" i="38"/>
  <c r="D730" i="38"/>
  <c r="D734" i="38"/>
  <c r="D738" i="38"/>
  <c r="D742" i="38"/>
  <c r="D746" i="38"/>
  <c r="D750" i="38"/>
  <c r="D754" i="38"/>
  <c r="D758" i="38"/>
  <c r="D762" i="38"/>
  <c r="D766" i="38"/>
  <c r="D770" i="38"/>
  <c r="D774" i="38"/>
  <c r="D778" i="38"/>
  <c r="D782" i="38"/>
  <c r="D786" i="38"/>
  <c r="D790" i="38"/>
  <c r="D794" i="38"/>
  <c r="D798" i="38"/>
  <c r="D802" i="38"/>
  <c r="D806" i="38"/>
  <c r="D810" i="38"/>
  <c r="D814" i="38"/>
  <c r="D818" i="38"/>
  <c r="D822" i="38"/>
  <c r="D826" i="38"/>
  <c r="D830" i="38"/>
  <c r="D834" i="38"/>
  <c r="D839" i="38"/>
  <c r="D843" i="38"/>
  <c r="D847" i="38"/>
  <c r="D851" i="38"/>
  <c r="D855" i="38"/>
  <c r="D859" i="38"/>
  <c r="D863" i="38"/>
  <c r="D867" i="38"/>
  <c r="D871" i="38"/>
  <c r="D875" i="38"/>
  <c r="D879" i="38"/>
  <c r="D883" i="38"/>
  <c r="D887" i="38"/>
  <c r="D891" i="38"/>
  <c r="D895" i="38"/>
  <c r="D899" i="38"/>
  <c r="D903" i="38"/>
  <c r="D907" i="38"/>
  <c r="D911" i="38"/>
  <c r="D915" i="38"/>
  <c r="D387" i="38" l="1"/>
  <c r="F15" i="38"/>
  <c r="E15" i="38" s="1"/>
  <c r="D19" i="38"/>
  <c r="D185" i="38"/>
  <c r="D17" i="38"/>
  <c r="D20" i="38"/>
  <c r="D186" i="38"/>
  <c r="H18" i="38"/>
  <c r="D18" i="38" s="1"/>
  <c r="I15" i="38"/>
  <c r="H12" i="37" l="1"/>
  <c r="H97" i="37" s="1"/>
  <c r="D15" i="37"/>
  <c r="D12" i="37" s="1"/>
  <c r="D97" i="37" s="1"/>
  <c r="I918" i="38"/>
  <c r="H918" i="38" s="1"/>
  <c r="D918" i="38" s="1"/>
  <c r="H15" i="38"/>
  <c r="D15" i="38" s="1"/>
</calcChain>
</file>

<file path=xl/sharedStrings.xml><?xml version="1.0" encoding="utf-8"?>
<sst xmlns="http://schemas.openxmlformats.org/spreadsheetml/2006/main" count="1860" uniqueCount="583">
  <si>
    <t>Код</t>
  </si>
  <si>
    <t>Наименование работ</t>
  </si>
  <si>
    <t>ед.изм.</t>
  </si>
  <si>
    <t xml:space="preserve">Всего </t>
  </si>
  <si>
    <t>хоз.сп.</t>
  </si>
  <si>
    <t>подр.сп</t>
  </si>
  <si>
    <t>Всего</t>
  </si>
  <si>
    <t>подр.сп.</t>
  </si>
  <si>
    <t>под.сп.</t>
  </si>
  <si>
    <t>т.кв.м</t>
  </si>
  <si>
    <t>в том числе,</t>
  </si>
  <si>
    <t>т.руб.</t>
  </si>
  <si>
    <t>1.1</t>
  </si>
  <si>
    <t>жесткой</t>
  </si>
  <si>
    <t>1.2</t>
  </si>
  <si>
    <t>мягкой</t>
  </si>
  <si>
    <t>2</t>
  </si>
  <si>
    <t>т.п.м</t>
  </si>
  <si>
    <t>3</t>
  </si>
  <si>
    <t>ГВС</t>
  </si>
  <si>
    <t>т.п.м.</t>
  </si>
  <si>
    <t>ХВС</t>
  </si>
  <si>
    <t>теплоснабжения</t>
  </si>
  <si>
    <t xml:space="preserve">систем канализации </t>
  </si>
  <si>
    <t>5</t>
  </si>
  <si>
    <t>6</t>
  </si>
  <si>
    <t>7</t>
  </si>
  <si>
    <t>шт.</t>
  </si>
  <si>
    <t>8</t>
  </si>
  <si>
    <t>9</t>
  </si>
  <si>
    <t>10</t>
  </si>
  <si>
    <t>11</t>
  </si>
  <si>
    <t>12</t>
  </si>
  <si>
    <t>13</t>
  </si>
  <si>
    <t>14</t>
  </si>
  <si>
    <t>17</t>
  </si>
  <si>
    <t>т.руб</t>
  </si>
  <si>
    <t>18</t>
  </si>
  <si>
    <t>после хищений</t>
  </si>
  <si>
    <t>тыс.руб.</t>
  </si>
  <si>
    <t>после пожаров и взрывов</t>
  </si>
  <si>
    <t>ед.</t>
  </si>
  <si>
    <t>в том числе:</t>
  </si>
  <si>
    <t>24</t>
  </si>
  <si>
    <t>Замена отопительных приборов</t>
  </si>
  <si>
    <t>Установка урн</t>
  </si>
  <si>
    <t>15</t>
  </si>
  <si>
    <t>4</t>
  </si>
  <si>
    <t>л/кл</t>
  </si>
  <si>
    <t>Ремонт ГРЩ ВУ, ВРУ, ЭЩ и т.д.</t>
  </si>
  <si>
    <t>фасадов</t>
  </si>
  <si>
    <t>дворов</t>
  </si>
  <si>
    <t>арок</t>
  </si>
  <si>
    <t>подъездов</t>
  </si>
  <si>
    <t>лестничных клеток</t>
  </si>
  <si>
    <t>Ремонт и окраска фасадов</t>
  </si>
  <si>
    <t>1</t>
  </si>
  <si>
    <t>I.</t>
  </si>
  <si>
    <t>II.</t>
  </si>
  <si>
    <t>САНИТАРНО-ТЕХНИЧЕСКИЕ РАБОТЫ</t>
  </si>
  <si>
    <t>ОБЩЕСТРОИТЕЛЬНЫЕ РАБОТЫ</t>
  </si>
  <si>
    <t>ЭЛЕКТРОМОНТАЖНЫЕ РАБОТЫ</t>
  </si>
  <si>
    <t>номерных знаков</t>
  </si>
  <si>
    <t>III.</t>
  </si>
  <si>
    <t>РАБОТЫ ВЫПОЛНЯЕМЫЕ СПЕЦИАЛИЗИРОВАННЫМИ ОРГАНИЗАЦИЯМИ</t>
  </si>
  <si>
    <t>IV.</t>
  </si>
  <si>
    <t>ИТОГО ПО ТЕКУЩЕМУ РЕМОНТУ:</t>
  </si>
  <si>
    <t>чердаков</t>
  </si>
  <si>
    <t>подвалов</t>
  </si>
  <si>
    <t>Замер сопротивления изоляции электропроводов</t>
  </si>
  <si>
    <t>ДРУГИЕ РАБОТЫ ПО СОДЕРЖАНИЮ ЖИЛИЩНОГО ФОНДА</t>
  </si>
  <si>
    <t>Осушение подвалов</t>
  </si>
  <si>
    <t>мест</t>
  </si>
  <si>
    <t>Текущий ремонт, выполняемый за счет средств М.О.</t>
  </si>
  <si>
    <t xml:space="preserve">Восстановление освещения,       всего, </t>
  </si>
  <si>
    <t>Установка металлических дверей, решеток</t>
  </si>
  <si>
    <t xml:space="preserve">Установка УБ </t>
  </si>
  <si>
    <t xml:space="preserve">в том числе аварийно-восстановительные работы, в т.ч: </t>
  </si>
  <si>
    <t>16.1</t>
  </si>
  <si>
    <t>16.2</t>
  </si>
  <si>
    <t>23</t>
  </si>
  <si>
    <t xml:space="preserve">Снос деревьев </t>
  </si>
  <si>
    <t>Установка скамеек</t>
  </si>
  <si>
    <t>Ремонт и замена вторичных сетей</t>
  </si>
  <si>
    <t>Аварийно-восстановительные работы (не менее 10%)</t>
  </si>
  <si>
    <t>Комплексное техническое обслуживание и ремонт лифтов, всего</t>
  </si>
  <si>
    <t>Комплексное техническое обслуживание и ремонт систем АППЗ,</t>
  </si>
  <si>
    <t xml:space="preserve">в том числе восстановление систем </t>
  </si>
  <si>
    <t>Ремонт и обслуживание ПЗУ</t>
  </si>
  <si>
    <t>Ремонт и обслуживание стационарных электроплит</t>
  </si>
  <si>
    <t>Комплексное техническое обслуживание ОДС</t>
  </si>
  <si>
    <t>10.1</t>
  </si>
  <si>
    <t>Платные услуги, всего в том числе</t>
  </si>
  <si>
    <t>предоставляемые населению</t>
  </si>
  <si>
    <t>Текущий ремонт, выполняемый за счет средств</t>
  </si>
  <si>
    <t>Текущий ремонт, выполняемый за счет внебюджетных источников</t>
  </si>
  <si>
    <t>17.1</t>
  </si>
  <si>
    <t>Текущий ремонт, выполняемый за счет собственных средств или иного имущества победителей открытых конкурсов на организацию управления и обеспечения технической эксплуатации общего имущества многоквартирных домов</t>
  </si>
  <si>
    <t>Техническое обслуживание внутридомового газового оборудования</t>
  </si>
  <si>
    <t>16.1.1</t>
  </si>
  <si>
    <t>16.1.2</t>
  </si>
  <si>
    <t>16.1.3</t>
  </si>
  <si>
    <t>18.1</t>
  </si>
  <si>
    <t>18.2</t>
  </si>
  <si>
    <t>18.3</t>
  </si>
  <si>
    <t>18.4</t>
  </si>
  <si>
    <t>18.5</t>
  </si>
  <si>
    <t>18.6</t>
  </si>
  <si>
    <t>18.7</t>
  </si>
  <si>
    <t>18.8</t>
  </si>
  <si>
    <t>16</t>
  </si>
  <si>
    <t>Ремонт печей</t>
  </si>
  <si>
    <t>19</t>
  </si>
  <si>
    <t>Платы населения 
(работы, выполняемые 
ОАО "Жилкомсервис")</t>
  </si>
  <si>
    <t>ведомственной структуры расходов бюджета Жилищного комитета по кодам фонда 00</t>
  </si>
  <si>
    <t xml:space="preserve">ведомственной структуры расходов бюджета Администрации района </t>
  </si>
  <si>
    <t xml:space="preserve"> Приложение № 1</t>
  </si>
  <si>
    <t>Платы населения 
(работы, выполняемые 
управляющими компаниями)</t>
  </si>
  <si>
    <t>Платы населения 
(работы, выполняемые 
ТСЖ, ЖСК)</t>
  </si>
  <si>
    <t>Ремонт кровли (А.П.)</t>
  </si>
  <si>
    <t>2.</t>
  </si>
  <si>
    <t>2.1.</t>
  </si>
  <si>
    <t>Утепление (засыпка) чердачного перекрытия</t>
  </si>
  <si>
    <t>куб.м</t>
  </si>
  <si>
    <t>2.2.</t>
  </si>
  <si>
    <t>п.м</t>
  </si>
  <si>
    <t>2.3.</t>
  </si>
  <si>
    <t>2.4.</t>
  </si>
  <si>
    <t>Ремонт и замена слуховых окон</t>
  </si>
  <si>
    <t>2.5.</t>
  </si>
  <si>
    <t>к-во домов</t>
  </si>
  <si>
    <t>20</t>
  </si>
  <si>
    <t>Покрытие фасонных частей верхней разводки теплоизоляционной краской</t>
  </si>
  <si>
    <t>Косметический ремонт лестничных клеток (А.П.)</t>
  </si>
  <si>
    <t xml:space="preserve">Замена водосточных труб </t>
  </si>
  <si>
    <t>Замена водосточных труб на антивандальные</t>
  </si>
  <si>
    <t xml:space="preserve">Замена и восстановление дверных заплонений  </t>
  </si>
  <si>
    <t>Замена и восстановление оконных заполнений</t>
  </si>
  <si>
    <t>Ремонт балконов, козырьков в подъезды, подвалы, над балконами верхних этажей</t>
  </si>
  <si>
    <t>Ремонт мусоропроводов (шиберов, стволов, клапанов), всего</t>
  </si>
  <si>
    <t>тыс.кв.м</t>
  </si>
  <si>
    <t>Ремонт приямков, входов в подвалы</t>
  </si>
  <si>
    <t>Ремонт и замена дефлекторов, оголовков труб</t>
  </si>
  <si>
    <t>тыс.п.м</t>
  </si>
  <si>
    <t>21</t>
  </si>
  <si>
    <t>22</t>
  </si>
  <si>
    <t>Ремонт трубопроводов, всего, в том числе:</t>
  </si>
  <si>
    <t>Замена и ремонт аппаратов защиты, замена установочной арматуры</t>
  </si>
  <si>
    <r>
      <t>Антисептирование</t>
    </r>
    <r>
      <rPr>
        <sz val="11"/>
        <rFont val="Times New Roman Cyr"/>
        <family val="1"/>
        <charset val="204"/>
      </rPr>
      <t xml:space="preserve"> деревянной стропильной системы</t>
    </r>
  </si>
  <si>
    <r>
      <t>Антиперирование</t>
    </r>
    <r>
      <rPr>
        <sz val="11"/>
        <rFont val="Times New Roman Cyr"/>
        <family val="1"/>
        <charset val="204"/>
      </rPr>
      <t xml:space="preserve"> деревянной стропильной системы</t>
    </r>
  </si>
  <si>
    <t>Нормализация ТВР чердачных помещений, (А.П.)  всего, в  том числе:</t>
  </si>
  <si>
    <t>Восстановление отделки стен, потолков технических помещений</t>
  </si>
  <si>
    <t xml:space="preserve">Ремонт отмостки </t>
  </si>
  <si>
    <t>Устранение местных деформаций, усиление, восстановление поврежденных участков фундаментов</t>
  </si>
  <si>
    <t>Замена и восстановление работоспособности внутридомовой системы вентиляции</t>
  </si>
  <si>
    <t>Герметизация стыков стеновых панелей</t>
  </si>
  <si>
    <t xml:space="preserve">Замена и ремонт эапорной арматуры систем Ц/О, ГВС, ХВС </t>
  </si>
  <si>
    <t>Замена и ремонт электропроводки проводки</t>
  </si>
  <si>
    <t>29</t>
  </si>
  <si>
    <t>30</t>
  </si>
  <si>
    <t>Ремонт и восстановление разрушенных участков тротуаров, проездов, дорожек</t>
  </si>
  <si>
    <t>Прочие работы (ремонт вентиляционных и дымоходных каналов и т.д.)</t>
  </si>
  <si>
    <t>Дополнительная теплоизоляция верхней разводки системы отопления (по всей разводке)</t>
  </si>
  <si>
    <t>Замена почтовых ящиков</t>
  </si>
  <si>
    <t>Озеленение и газоны</t>
  </si>
  <si>
    <t>Замена номерных знаков</t>
  </si>
  <si>
    <t>Организация мест консъержей</t>
  </si>
  <si>
    <t>Замена узлов оборудования</t>
  </si>
  <si>
    <t>1.3</t>
  </si>
  <si>
    <t>22.1</t>
  </si>
  <si>
    <t>22.2</t>
  </si>
  <si>
    <t>22.3</t>
  </si>
  <si>
    <t>22.4</t>
  </si>
  <si>
    <t>27</t>
  </si>
  <si>
    <t>28</t>
  </si>
  <si>
    <t>Усиление элементов деревянной стропильной системы</t>
  </si>
  <si>
    <t>Замена, восстановление отдельных учасктов полов, ступеней МОП и технических помещений</t>
  </si>
  <si>
    <t>"Утверждаю"</t>
  </si>
  <si>
    <t xml:space="preserve">     "Согласовано"</t>
  </si>
  <si>
    <t>Исполнительный директор ООО "Жилкомсервис №2"</t>
  </si>
  <si>
    <t>Директор ГКУ "Жилищное агентство Невского района"</t>
  </si>
  <si>
    <t>___________________  Е.В. Медведева</t>
  </si>
  <si>
    <t>Платы населения 
(работы, выполняемые 
ООО "Жилкомсервис")</t>
  </si>
  <si>
    <t>Платы населения (работы, выполняемые ТСЖ, ЖСК)</t>
  </si>
  <si>
    <t>ведомственной структуры расходов бюджета Администрации района</t>
  </si>
  <si>
    <t>кол-во домов</t>
  </si>
  <si>
    <t>Нормализация температурно-влажностного режима чердачных</t>
  </si>
  <si>
    <t>помещений всего, в том числе:</t>
  </si>
  <si>
    <t>Косметический ремонт (А.П.)</t>
  </si>
  <si>
    <t xml:space="preserve"> лестничных клеток</t>
  </si>
  <si>
    <t>25</t>
  </si>
  <si>
    <t>26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</si>
  <si>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</si>
  <si>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</si>
  <si>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</si>
  <si>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</si>
  <si>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</si>
  <si>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</si>
  <si>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</si>
  <si>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</si>
  <si>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</si>
  <si>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</si>
  <si>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</si>
  <si>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</si>
  <si>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</si>
  <si>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</si>
  <si>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</si>
  <si>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</si>
  <si>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</si>
  <si>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</si>
  <si>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</si>
  <si>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</si>
  <si>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</si>
  <si>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</si>
  <si>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</si>
  <si>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</si>
  <si>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</si>
  <si>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</si>
  <si>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</si>
  <si>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</si>
  <si>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</si>
  <si>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</si>
  <si>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</si>
  <si>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</si>
  <si>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</si>
  <si>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</si>
  <si>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</si>
  <si>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</si>
  <si>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</si>
  <si>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</si>
  <si>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</si>
  <si>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</si>
  <si>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</si>
  <si>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</si>
  <si>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</si>
  <si>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</si>
  <si>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</si>
  <si>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</si>
  <si>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</si>
  <si>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</si>
  <si>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</si>
  <si>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</si>
  <si>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</si>
  <si>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</si>
  <si>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</si>
  <si>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</si>
  <si>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</si>
  <si>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</si>
  <si>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</si>
  <si>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</si>
  <si>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</si>
  <si>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</si>
  <si>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</si>
  <si>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</si>
  <si>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</si>
  <si>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</si>
  <si>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</si>
  <si>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</si>
  <si>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</si>
  <si>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</si>
  <si>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</si>
  <si>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</si>
  <si>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</si>
  <si>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</si>
  <si>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</si>
  <si>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</si>
  <si>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</si>
  <si>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</si>
  <si>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</si>
  <si>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</si>
  <si>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</si>
  <si>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</si>
  <si>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</si>
  <si>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</si>
  <si>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</si>
  <si>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</si>
  <si>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</si>
  <si>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</si>
  <si>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</si>
  <si>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</si>
  <si>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</si>
  <si>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</si>
  <si>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</si>
  <si>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</si>
  <si>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</si>
  <si>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</si>
  <si>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</si>
  <si>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</si>
  <si>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</si>
  <si>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</si>
  <si>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</si>
  <si>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</si>
  <si>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</si>
  <si>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</si>
  <si>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</si>
  <si>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</si>
  <si>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</si>
  <si>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</si>
  <si>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</si>
  <si>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</si>
  <si>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</si>
  <si>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</si>
  <si>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</si>
  <si>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</si>
  <si>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</si>
  <si>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</si>
  <si>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</si>
  <si>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</si>
  <si>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</si>
  <si>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</si>
  <si>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</si>
  <si>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</si>
  <si>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</si>
  <si>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</si>
  <si>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</si>
  <si>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</si>
  <si>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</si>
  <si>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</si>
  <si>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</si>
  <si>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</si>
  <si>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</si>
  <si>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</si>
  <si>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</si>
  <si>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</si>
  <si>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 xml:space="preserve">Технический директор                                                  </t>
  </si>
  <si>
    <t>Начальник ПТО</t>
  </si>
  <si>
    <t>А.В.Пантелеев</t>
  </si>
  <si>
    <t>Ст.экономист ОПиЭА</t>
  </si>
  <si>
    <t>Т.В. Татаркова</t>
  </si>
  <si>
    <t>А.И. Яскунов</t>
  </si>
  <si>
    <t>"____"__________________ 2015 год</t>
  </si>
  <si>
    <t>"____"_____________ 2015 год</t>
  </si>
  <si>
    <t xml:space="preserve">Сводная адресная программа (план) текущего ремонта на 2015 год </t>
  </si>
  <si>
    <t>______________ Л.Г. Серебряков</t>
  </si>
  <si>
    <t>Обуховской Обороны пр., д.19</t>
  </si>
  <si>
    <t>Фарфоровская ул., д.18</t>
  </si>
  <si>
    <t>кв.24; пар.№3</t>
  </si>
  <si>
    <t xml:space="preserve">Седова ул., д.144 </t>
  </si>
  <si>
    <t>кв.30; пар.№2</t>
  </si>
  <si>
    <t>Бабушкина ул., д.111</t>
  </si>
  <si>
    <t>Седова ул., д.82</t>
  </si>
  <si>
    <t>Ивановская ул., д.6</t>
  </si>
  <si>
    <t>Седова ул., д.160</t>
  </si>
  <si>
    <t>кв.17; пар.№2</t>
  </si>
  <si>
    <t>Ольги Берггольц ул., д.29к.2</t>
  </si>
  <si>
    <t>кв.78 пар.№4</t>
  </si>
  <si>
    <t>Елизарова ул., д.37</t>
  </si>
  <si>
    <t>кв.40; пар.№2</t>
  </si>
  <si>
    <t>кв.20,42; пар.№2,№4</t>
  </si>
  <si>
    <t>кв.53,55; пар.№6</t>
  </si>
  <si>
    <t>Караваевская ул., д.25к.1</t>
  </si>
  <si>
    <t>кв.37; пар.№3</t>
  </si>
  <si>
    <t>Елизарова пр., д.19</t>
  </si>
  <si>
    <t>кв.20; пар.№1</t>
  </si>
  <si>
    <t xml:space="preserve">Караваевская ул., д.37 </t>
  </si>
  <si>
    <t>кв.12,13; пар.№1</t>
  </si>
  <si>
    <t>Ивановская ул., д.20</t>
  </si>
  <si>
    <t>пар.№3</t>
  </si>
  <si>
    <t>кв.59; пар.№3</t>
  </si>
  <si>
    <t>Шлиссельбургский пр., д.47к.1</t>
  </si>
  <si>
    <t>кв.101; пар.№3</t>
  </si>
  <si>
    <t>Ивановская ул., д.24</t>
  </si>
  <si>
    <t>кв.30; пар.№1</t>
  </si>
  <si>
    <t>Седова ул., д.73</t>
  </si>
  <si>
    <t>Красных Зорь б-р, д.20</t>
  </si>
  <si>
    <t>кв.46; пар.№4</t>
  </si>
  <si>
    <t>Обуховской Обороны пр., д.227к.1</t>
  </si>
  <si>
    <t>кв.7</t>
  </si>
  <si>
    <t>Ольминского ул., д.4</t>
  </si>
  <si>
    <t>кв.6; пар.№1</t>
  </si>
  <si>
    <t>Ивановская ул., д.30</t>
  </si>
  <si>
    <t>кв.12</t>
  </si>
  <si>
    <t xml:space="preserve">Ново-Александровская ул., д.21 </t>
  </si>
  <si>
    <t>кв.43; пар.№3</t>
  </si>
  <si>
    <t>Обуховской Обороны пр., д.287к.2</t>
  </si>
  <si>
    <t>Бабушкина ул., д.95к.1</t>
  </si>
  <si>
    <t>Обуховской Обороны пр., д.17</t>
  </si>
  <si>
    <t>Бабушкина ул., д.60</t>
  </si>
  <si>
    <t>Шлиссельбургский пр., д.23</t>
  </si>
  <si>
    <t>кв.102; пар.№2</t>
  </si>
  <si>
    <t>Седова ул., д.104</t>
  </si>
  <si>
    <t>кв.28; пар.№2</t>
  </si>
  <si>
    <t xml:space="preserve">Ново-Александровская ул., д.25 </t>
  </si>
  <si>
    <t>кв.29; пар.№2</t>
  </si>
  <si>
    <t>Полярников ул., д.12</t>
  </si>
  <si>
    <t>Караваевская ул., д.29</t>
  </si>
  <si>
    <t>Цимбалина ул., д.42</t>
  </si>
  <si>
    <t>Полярников ул., д.8</t>
  </si>
  <si>
    <t>кв.41; пар.№4</t>
  </si>
  <si>
    <t>Шлиссельбургский пр., д.36к.1</t>
  </si>
  <si>
    <t>кв.116; пар.№3</t>
  </si>
  <si>
    <t>кв.42,165; пар.№2</t>
  </si>
  <si>
    <t>Дмитрия Устинова ул., д.6</t>
  </si>
  <si>
    <t>кв.25,28; пар.№2</t>
  </si>
  <si>
    <t>Кибальчича ул., д.16к.1</t>
  </si>
  <si>
    <t>Шлиссельбургский пр., д.5к.2</t>
  </si>
  <si>
    <t>Бабушкина ул., д.93</t>
  </si>
  <si>
    <t>Шлиссельбургский пр., д.45</t>
  </si>
  <si>
    <t>кв.168; пар.№2</t>
  </si>
  <si>
    <t>Обуховской Обороны пр., д.141</t>
  </si>
  <si>
    <t>кв.18</t>
  </si>
  <si>
    <t>Кароваевская ул., д.40к.1</t>
  </si>
  <si>
    <t>кв.116</t>
  </si>
  <si>
    <t>Рыбацкий пр., д.37</t>
  </si>
  <si>
    <t>кв.145,235; пар.№3</t>
  </si>
  <si>
    <t>кв.43,59; пар.№1</t>
  </si>
  <si>
    <t>Дмитрия Устинова ул., д.8</t>
  </si>
  <si>
    <t>кв.87; пар.№1</t>
  </si>
  <si>
    <t>Рыбацкий пр., д.31к.2</t>
  </si>
  <si>
    <t>кв.59; пар.№2</t>
  </si>
  <si>
    <t>Кароваевская ул., д.10к.1</t>
  </si>
  <si>
    <t>Кибальчича ул., д.12к.1</t>
  </si>
  <si>
    <t>пар.№1</t>
  </si>
  <si>
    <t>Шелгунова ул., д.15</t>
  </si>
  <si>
    <t>кв.12; пар.№1</t>
  </si>
  <si>
    <t>кв.34,70; пар.№2</t>
  </si>
  <si>
    <t>Кибальчича ул., д.4к.1</t>
  </si>
  <si>
    <t>кв.41 (парапет)</t>
  </si>
  <si>
    <t>Караваевская ул., д.22</t>
  </si>
  <si>
    <t>кв.247</t>
  </si>
  <si>
    <t>Александровской Фермы пр., д.1</t>
  </si>
  <si>
    <t>пар.№1,2</t>
  </si>
  <si>
    <t>Александровской Фермы пр., д.4</t>
  </si>
  <si>
    <t>пар.№4</t>
  </si>
  <si>
    <t>Бабушкина ул., д.7</t>
  </si>
  <si>
    <t>Бабушкина ул., д.8</t>
  </si>
  <si>
    <t>пар.№2</t>
  </si>
  <si>
    <t>Бабушкина ул., д.36</t>
  </si>
  <si>
    <t>пар.№4,6</t>
  </si>
  <si>
    <t>Бабушкина ул., д.42к.1</t>
  </si>
  <si>
    <t>пар.№3,5,6,7</t>
  </si>
  <si>
    <t>Бабушкина ул., д.52</t>
  </si>
  <si>
    <t>пар.№9</t>
  </si>
  <si>
    <t>Бабушкина ул., д.61</t>
  </si>
  <si>
    <t xml:space="preserve">пар.№10 </t>
  </si>
  <si>
    <t>Бабушкина ул., д.70</t>
  </si>
  <si>
    <t>пар.№6</t>
  </si>
  <si>
    <t>Бабушкина ул., д.81к.1</t>
  </si>
  <si>
    <t>Бабушкина ул., д.81к.2</t>
  </si>
  <si>
    <t>Бабушкина ул., д.89к.1</t>
  </si>
  <si>
    <t>пар.№1,3</t>
  </si>
  <si>
    <t>Бабушкина ул., д.95к.3</t>
  </si>
  <si>
    <t>Бабушкина ул., д.97к.2</t>
  </si>
  <si>
    <t>Бабушкина ул., д.103</t>
  </si>
  <si>
    <t>пар.№1,3,5</t>
  </si>
  <si>
    <t>Бабушкина ул., д.113к.1</t>
  </si>
  <si>
    <t>Бабушкина ул., д.113к.3</t>
  </si>
  <si>
    <t>пар.№3,4</t>
  </si>
  <si>
    <t>Бабушкина ул., д.115к.1</t>
  </si>
  <si>
    <t>Дмитрия Устинова ул., д.1</t>
  </si>
  <si>
    <t>пар.№1,6,7</t>
  </si>
  <si>
    <t>Дудко ул., д.24</t>
  </si>
  <si>
    <t>Елизарова пр., д.1</t>
  </si>
  <si>
    <t>Елизарова пр., д.15</t>
  </si>
  <si>
    <t>Елизарова пр., д.33</t>
  </si>
  <si>
    <t>пар.№3,5,6</t>
  </si>
  <si>
    <t>Ивановская ул., д.7</t>
  </si>
  <si>
    <t>пар.№2,6,7</t>
  </si>
  <si>
    <t>Ивановская ул., д.8/77</t>
  </si>
  <si>
    <t>Ивановская ул., д.17</t>
  </si>
  <si>
    <t>Ивановская ул., д.22</t>
  </si>
  <si>
    <t>пар.№1,4</t>
  </si>
  <si>
    <t>Ивановская ул., д.29</t>
  </si>
  <si>
    <t>Ивановская ул., д.36</t>
  </si>
  <si>
    <t>Караваевская ул., д.2к.1</t>
  </si>
  <si>
    <t>пар.№3,6,7</t>
  </si>
  <si>
    <t>Караваевская ул., д.27к.1</t>
  </si>
  <si>
    <t>Караваевская ул., д.27к.2</t>
  </si>
  <si>
    <t>пар.№1,2,3</t>
  </si>
  <si>
    <t>Караваевская ул., д.31к.1</t>
  </si>
  <si>
    <t>Караваевская ул., д.31к.3</t>
  </si>
  <si>
    <t>Караваевская ул., д.33к.1</t>
  </si>
  <si>
    <t>Караваевская ул., д.33к.2</t>
  </si>
  <si>
    <t>Караваевская ул., д.33к.5</t>
  </si>
  <si>
    <t>пар.№1,2,3,4</t>
  </si>
  <si>
    <t>Караваевска ул., д.39к.1</t>
  </si>
  <si>
    <t>Караваевска ул., д.39к.2</t>
  </si>
  <si>
    <t>Караваевская ул., д.40к.1</t>
  </si>
  <si>
    <t>Караваевская ул., д.41к.1</t>
  </si>
  <si>
    <t>пар.№2,5</t>
  </si>
  <si>
    <t>Караваевская ул., д.41к.3</t>
  </si>
  <si>
    <t>пар.№4,5</t>
  </si>
  <si>
    <t>Караваевская ул., д.41к.4</t>
  </si>
  <si>
    <t>пар.№2,4</t>
  </si>
  <si>
    <t>Кибальчича ул., д.12к.3</t>
  </si>
  <si>
    <t>Кибальчича ул., д.18</t>
  </si>
  <si>
    <t>пар.№3,5</t>
  </si>
  <si>
    <t>Книпович ул., д.1</t>
  </si>
  <si>
    <t>Красных Зорь б-р, д.1</t>
  </si>
  <si>
    <t>Красных Зорь б-р, д.2</t>
  </si>
  <si>
    <t>Матюшенко пер., д.10</t>
  </si>
  <si>
    <t>Матюшенко пер., д.14</t>
  </si>
  <si>
    <t>Невзоровой ул., д.3</t>
  </si>
  <si>
    <t>Ново-Александровская ул., д.3</t>
  </si>
  <si>
    <t>Ново-Александровская ул., д.6</t>
  </si>
  <si>
    <t>Ново-Александровская ул., д.15</t>
  </si>
  <si>
    <t>Ново-Александровская ул., д.17</t>
  </si>
  <si>
    <t>Ново-Александровская ул., д.27</t>
  </si>
  <si>
    <t>Ново-Александровская ул., д.30</t>
  </si>
  <si>
    <t>пар.№2,3</t>
  </si>
  <si>
    <t>Обуховской Обороны пр., д.21</t>
  </si>
  <si>
    <t>Обуховской Обороны пр., д.23</t>
  </si>
  <si>
    <t>Обуховской Обороны пр., д.33</t>
  </si>
  <si>
    <t>пар.№5</t>
  </si>
  <si>
    <t>Обуховской Обороны пр., д.39</t>
  </si>
  <si>
    <t>Обуховской Обороны пр., д.73</t>
  </si>
  <si>
    <t>Обуховской Обороны пр., д.75</t>
  </si>
  <si>
    <t>Обуховской Обороны пр., д.79</t>
  </si>
  <si>
    <t>Обуховской Обороны пр., д.87</t>
  </si>
  <si>
    <t>Обуховской Обороны пр., д.89</t>
  </si>
  <si>
    <t>Обуховской Обороны пр., д.93</t>
  </si>
  <si>
    <t>Обуховской Обороны пр., д.131</t>
  </si>
  <si>
    <t>Обуховской Обороны пр., д.140</t>
  </si>
  <si>
    <t>Обуховской Обороны пр., д.197</t>
  </si>
  <si>
    <t>Обуховсокй Обороны пр., д.215</t>
  </si>
  <si>
    <t>Обуховской Обороны пр., д.217</t>
  </si>
  <si>
    <t>Обуховской Обороны пр., д.229к.7</t>
  </si>
  <si>
    <t>Обуховской Обороны пр., д.289к.2</t>
  </si>
  <si>
    <t>Ольги Берггольц ул., д.29к.1</t>
  </si>
  <si>
    <t>пар.№1,2,4</t>
  </si>
  <si>
    <t>Ольминского ул., д.2/83</t>
  </si>
  <si>
    <t>Ольминского ул., д.8</t>
  </si>
  <si>
    <t>Ольминского ул., д.14</t>
  </si>
  <si>
    <t>пар№3,4</t>
  </si>
  <si>
    <t>Ольминского ул., д.24</t>
  </si>
  <si>
    <t>Перевозная наб., д.7/9</t>
  </si>
  <si>
    <t>Пинегина ул., д.3</t>
  </si>
  <si>
    <t>Пинегина ул., д.5</t>
  </si>
  <si>
    <t>Полярников ул., д.5</t>
  </si>
  <si>
    <t>пар.№5,11</t>
  </si>
  <si>
    <t>Полярников ул., д.7</t>
  </si>
  <si>
    <t>Полярников ул., д.15</t>
  </si>
  <si>
    <t>Полярников ул., д.19</t>
  </si>
  <si>
    <t>Рыбацкий пр., д.5к.1</t>
  </si>
  <si>
    <t>Рыбацкий пр., д.19к.1</t>
  </si>
  <si>
    <t>Рыбацкий пр., д.23к.2</t>
  </si>
  <si>
    <t>Рыбацкий пр., д.37к.1</t>
  </si>
  <si>
    <t>Рыбацкий пр., д.45</t>
  </si>
  <si>
    <t>Рыбацкий пр., д.47</t>
  </si>
  <si>
    <t>Рыбацкий пр., д.49к.2</t>
  </si>
  <si>
    <t>Седова ул., д.17к.3</t>
  </si>
  <si>
    <t>Седова ул., д.24к.2</t>
  </si>
  <si>
    <t>пар.№7,8</t>
  </si>
  <si>
    <t>Седова ул., д.49</t>
  </si>
  <si>
    <t>Седова ул., д.72</t>
  </si>
  <si>
    <t>Седова ул., д.77/28</t>
  </si>
  <si>
    <t>Седова ул., д.79</t>
  </si>
  <si>
    <t>Седова ул., д.80</t>
  </si>
  <si>
    <t>пар.№2,8</t>
  </si>
  <si>
    <t>Седова ул., д.83/9</t>
  </si>
  <si>
    <t>Седова ул., д.88</t>
  </si>
  <si>
    <t>Седова ул., д.94</t>
  </si>
  <si>
    <t>Седова ул., д.100</t>
  </si>
  <si>
    <t>Седова ул., д.109</t>
  </si>
  <si>
    <t>Седова ул., д.124</t>
  </si>
  <si>
    <t>Седова ул., д.128</t>
  </si>
  <si>
    <t>Седова ул., д.136</t>
  </si>
  <si>
    <t>Седова ул., д.140</t>
  </si>
  <si>
    <t>Седова ул., д.144</t>
  </si>
  <si>
    <t>Седова ул., д.162</t>
  </si>
  <si>
    <t>Слободская ул., д.3</t>
  </si>
  <si>
    <t>Тепловозная наб., д.52</t>
  </si>
  <si>
    <t>Цимбалина ул., д.23</t>
  </si>
  <si>
    <t>Цимбалина ул., д.32</t>
  </si>
  <si>
    <t>Цимбалина ул., д.44</t>
  </si>
  <si>
    <t>Цимбалина ул., д.54</t>
  </si>
  <si>
    <t>Фарфоровская ул., д.16</t>
  </si>
  <si>
    <t>Фарфоровская ул., д.26</t>
  </si>
  <si>
    <t>Фарфоровская ул., д.32</t>
  </si>
  <si>
    <t>Шелгунова ул., д.8</t>
  </si>
  <si>
    <t>Шелгунова ул., д.10</t>
  </si>
  <si>
    <t>Шелгунова ул., д.22</t>
  </si>
  <si>
    <t>Шелгунова ул., д.27</t>
  </si>
  <si>
    <t>Шелгунова ул., д.33</t>
  </si>
  <si>
    <t>пар.№5,6</t>
  </si>
  <si>
    <t>Шелгунова ул., д.41</t>
  </si>
  <si>
    <t>пар.№2,6</t>
  </si>
  <si>
    <t>Шлиссельбургский пр., д.14к.1</t>
  </si>
  <si>
    <t>Шлиссельбургский пр., д.21</t>
  </si>
  <si>
    <t>Шлиссельбургский пр., д.26к.2</t>
  </si>
  <si>
    <t>пар.№3,6</t>
  </si>
  <si>
    <t>пар.№1,6</t>
  </si>
  <si>
    <t>Сводная программа (план) текущего ремонта на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</si>
</sst>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0.000"/>
  </numFmts>
  <fonts count="19" x14ac:knownFonts="1">
    <font>
      <sz val="10"/>
      <name val="Arial Cyr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0"/>
      <name val="Times New Roman Cyr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rgb="FFCCFFCC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106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9" xfId="0" applyFont="1" applyFill="1" applyBorder="1" applyAlignment="1">
      <alignment horizontal="center"/>
    </xf>
    <xf numFmtId="0" fontId="1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10" xfId="0" applyFont="1" applyFill="1" applyBorder="1" applyAlignment="1">
      <alignment horizontal="center"/>
    </xf>
    <xf numFmtId="0" fontId="1" fillId="0" borderId="30" xfId="0" applyFont="1" applyBorder="1"/>
    <xf numFmtId="0" fontId="4" fillId="0" borderId="0" xfId="0" applyFont="1"/>
    <xf numFmtId="0" fontId="2" fillId="0" borderId="0" xfId="0" applyFont="1" applyFill="1" applyBorder="1"/>
    <xf numFmtId="0" fontId="4" fillId="0" borderId="1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0" xfId="0" applyFont="1"/>
    <xf numFmtId="0" fontId="2" fillId="0" borderId="3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1" fillId="4" borderId="0" xfId="0" applyFont="1" applyFill="1"/>
    <xf numFmtId="0" fontId="2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5" borderId="43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center"/>
    </xf>
    <xf numFmtId="0" fontId="9" fillId="5" borderId="43" xfId="0" applyFont="1" applyFill="1" applyBorder="1" applyAlignment="1">
      <alignment horizontal="left" vertical="center"/>
    </xf>
    <xf numFmtId="0" fontId="11" fillId="4" borderId="43" xfId="0" applyFont="1" applyFill="1" applyBorder="1" applyAlignment="1">
      <alignment horizontal="center"/>
    </xf>
    <xf numFmtId="0" fontId="11" fillId="5" borderId="43" xfId="0" applyFont="1" applyFill="1" applyBorder="1" applyAlignment="1">
      <alignment horizontal="left" vertical="center"/>
    </xf>
    <xf numFmtId="0" fontId="11" fillId="5" borderId="43" xfId="0" applyFont="1" applyFill="1" applyBorder="1" applyAlignment="1">
      <alignment horizontal="center"/>
    </xf>
    <xf numFmtId="2" fontId="9" fillId="4" borderId="4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9" fillId="0" borderId="0" xfId="0" applyFont="1"/>
    <xf numFmtId="0" fontId="11" fillId="0" borderId="0" xfId="0" applyFont="1"/>
    <xf numFmtId="0" fontId="11" fillId="0" borderId="6" xfId="0" applyFont="1" applyBorder="1"/>
    <xf numFmtId="0" fontId="9" fillId="0" borderId="1" xfId="0" applyFont="1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9" fillId="0" borderId="6" xfId="0" applyFont="1" applyBorder="1"/>
    <xf numFmtId="0" fontId="9" fillId="0" borderId="13" xfId="0" applyFont="1" applyBorder="1"/>
    <xf numFmtId="0" fontId="9" fillId="0" borderId="8" xfId="0" applyFont="1" applyBorder="1"/>
    <xf numFmtId="0" fontId="11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9" fillId="0" borderId="0" xfId="0" applyFont="1" applyBorder="1"/>
    <xf numFmtId="0" fontId="11" fillId="0" borderId="23" xfId="0" applyFont="1" applyFill="1" applyBorder="1" applyAlignment="1">
      <alignment horizontal="center"/>
    </xf>
    <xf numFmtId="0" fontId="9" fillId="0" borderId="32" xfId="0" applyFont="1" applyBorder="1"/>
    <xf numFmtId="0" fontId="11" fillId="0" borderId="19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9" fillId="0" borderId="19" xfId="0" applyFont="1" applyBorder="1"/>
    <xf numFmtId="0" fontId="11" fillId="0" borderId="21" xfId="0" applyFont="1" applyFill="1" applyBorder="1" applyAlignment="1">
      <alignment horizontal="center"/>
    </xf>
    <xf numFmtId="0" fontId="9" fillId="0" borderId="5" xfId="0" applyFont="1" applyBorder="1"/>
    <xf numFmtId="0" fontId="9" fillId="0" borderId="4" xfId="0" applyFont="1" applyBorder="1"/>
    <xf numFmtId="0" fontId="11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9" fillId="0" borderId="17" xfId="0" applyFont="1" applyBorder="1"/>
    <xf numFmtId="0" fontId="11" fillId="0" borderId="4" xfId="0" applyFont="1" applyFill="1" applyBorder="1" applyAlignment="1">
      <alignment horizontal="center"/>
    </xf>
    <xf numFmtId="0" fontId="9" fillId="0" borderId="9" xfId="0" applyFont="1" applyBorder="1"/>
    <xf numFmtId="0" fontId="11" fillId="0" borderId="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0" fontId="9" fillId="0" borderId="21" xfId="0" applyFont="1" applyBorder="1"/>
    <xf numFmtId="0" fontId="11" fillId="0" borderId="5" xfId="0" applyFont="1" applyBorder="1"/>
    <xf numFmtId="0" fontId="9" fillId="0" borderId="31" xfId="0" applyFont="1" applyBorder="1"/>
    <xf numFmtId="0" fontId="9" fillId="0" borderId="31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0" xfId="0" applyFont="1" applyBorder="1"/>
    <xf numFmtId="0" fontId="11" fillId="0" borderId="27" xfId="0" applyFont="1" applyFill="1" applyBorder="1" applyAlignment="1">
      <alignment horizontal="center"/>
    </xf>
    <xf numFmtId="0" fontId="9" fillId="0" borderId="27" xfId="0" applyFont="1" applyBorder="1"/>
    <xf numFmtId="0" fontId="10" fillId="0" borderId="6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9" fillId="0" borderId="23" xfId="0" applyFont="1" applyBorder="1"/>
    <xf numFmtId="0" fontId="12" fillId="0" borderId="1" xfId="0" applyFont="1" applyBorder="1"/>
    <xf numFmtId="0" fontId="12" fillId="0" borderId="4" xfId="0" applyFont="1" applyBorder="1"/>
    <xf numFmtId="0" fontId="9" fillId="0" borderId="19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14" xfId="0" applyFont="1" applyBorder="1"/>
    <xf numFmtId="0" fontId="11" fillId="0" borderId="34" xfId="0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9" fillId="0" borderId="11" xfId="0" applyFont="1" applyBorder="1"/>
    <xf numFmtId="0" fontId="11" fillId="0" borderId="20" xfId="0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9" fillId="5" borderId="2" xfId="0" applyFont="1" applyFill="1" applyBorder="1"/>
    <xf numFmtId="0" fontId="11" fillId="5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9" fillId="0" borderId="3" xfId="0" applyFont="1" applyBorder="1"/>
    <xf numFmtId="0" fontId="9" fillId="0" borderId="2" xfId="0" applyFont="1" applyBorder="1"/>
    <xf numFmtId="0" fontId="11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38" xfId="0" applyFont="1" applyBorder="1"/>
    <xf numFmtId="0" fontId="11" fillId="0" borderId="1" xfId="0" applyFont="1" applyBorder="1"/>
    <xf numFmtId="0" fontId="9" fillId="0" borderId="39" xfId="0" applyFont="1" applyBorder="1"/>
    <xf numFmtId="0" fontId="11" fillId="0" borderId="4" xfId="0" applyFont="1" applyBorder="1"/>
    <xf numFmtId="0" fontId="9" fillId="5" borderId="9" xfId="0" applyFont="1" applyFill="1" applyBorder="1"/>
    <xf numFmtId="0" fontId="11" fillId="5" borderId="9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11" fillId="5" borderId="2" xfId="0" applyNumberFormat="1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/>
    </xf>
    <xf numFmtId="0" fontId="2" fillId="4" borderId="50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2" fillId="4" borderId="52" xfId="0" applyFont="1" applyFill="1" applyBorder="1" applyAlignment="1">
      <alignment horizontal="center"/>
    </xf>
    <xf numFmtId="0" fontId="11" fillId="4" borderId="44" xfId="0" applyFont="1" applyFill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11" fillId="4" borderId="45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left" vertical="center"/>
    </xf>
    <xf numFmtId="0" fontId="11" fillId="4" borderId="36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4" borderId="54" xfId="0" applyFont="1" applyFill="1" applyBorder="1" applyAlignment="1">
      <alignment horizontal="center"/>
    </xf>
    <xf numFmtId="0" fontId="10" fillId="6" borderId="58" xfId="0" applyFont="1" applyFill="1" applyBorder="1" applyAlignment="1">
      <alignment horizontal="left" vertical="center"/>
    </xf>
    <xf numFmtId="0" fontId="9" fillId="5" borderId="36" xfId="0" applyFont="1" applyFill="1" applyBorder="1" applyAlignment="1">
      <alignment horizontal="center"/>
    </xf>
    <xf numFmtId="0" fontId="11" fillId="5" borderId="36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11" fillId="6" borderId="58" xfId="0" applyFont="1" applyFill="1" applyBorder="1"/>
    <xf numFmtId="0" fontId="9" fillId="6" borderId="58" xfId="0" applyFont="1" applyFill="1" applyBorder="1"/>
    <xf numFmtId="0" fontId="11" fillId="4" borderId="44" xfId="0" applyFont="1" applyFill="1" applyBorder="1"/>
    <xf numFmtId="0" fontId="9" fillId="4" borderId="44" xfId="0" applyFont="1" applyFill="1" applyBorder="1"/>
    <xf numFmtId="0" fontId="11" fillId="4" borderId="36" xfId="0" applyFont="1" applyFill="1" applyBorder="1"/>
    <xf numFmtId="0" fontId="9" fillId="4" borderId="36" xfId="0" applyFont="1" applyFill="1" applyBorder="1"/>
    <xf numFmtId="0" fontId="2" fillId="4" borderId="37" xfId="0" applyFont="1" applyFill="1" applyBorder="1"/>
    <xf numFmtId="0" fontId="11" fillId="4" borderId="35" xfId="0" applyFont="1" applyFill="1" applyBorder="1"/>
    <xf numFmtId="0" fontId="9" fillId="4" borderId="35" xfId="0" applyFont="1" applyFill="1" applyBorder="1"/>
    <xf numFmtId="0" fontId="2" fillId="4" borderId="52" xfId="0" applyFont="1" applyFill="1" applyBorder="1"/>
    <xf numFmtId="0" fontId="11" fillId="4" borderId="45" xfId="0" applyFont="1" applyFill="1" applyBorder="1"/>
    <xf numFmtId="0" fontId="9" fillId="4" borderId="45" xfId="0" applyFont="1" applyFill="1" applyBorder="1"/>
    <xf numFmtId="0" fontId="10" fillId="6" borderId="58" xfId="0" applyFont="1" applyFill="1" applyBorder="1" applyAlignment="1">
      <alignment horizontal="left" vertical="center" wrapText="1"/>
    </xf>
    <xf numFmtId="49" fontId="9" fillId="0" borderId="55" xfId="0" applyNumberFormat="1" applyFont="1" applyBorder="1" applyAlignment="1">
      <alignment horizontal="center" vertical="center"/>
    </xf>
    <xf numFmtId="0" fontId="11" fillId="0" borderId="56" xfId="0" applyFont="1" applyFill="1" applyBorder="1" applyAlignment="1">
      <alignment horizontal="left" vertical="center"/>
    </xf>
    <xf numFmtId="0" fontId="11" fillId="4" borderId="56" xfId="0" applyFont="1" applyFill="1" applyBorder="1"/>
    <xf numFmtId="0" fontId="9" fillId="4" borderId="56" xfId="0" applyFont="1" applyFill="1" applyBorder="1"/>
    <xf numFmtId="0" fontId="2" fillId="4" borderId="57" xfId="0" applyFont="1" applyFill="1" applyBorder="1"/>
    <xf numFmtId="49" fontId="9" fillId="6" borderId="55" xfId="0" applyNumberFormat="1" applyFont="1" applyFill="1" applyBorder="1" applyAlignment="1">
      <alignment horizontal="center" vertical="center"/>
    </xf>
    <xf numFmtId="0" fontId="11" fillId="6" borderId="56" xfId="0" applyFont="1" applyFill="1" applyBorder="1" applyAlignment="1">
      <alignment horizontal="left" vertical="center"/>
    </xf>
    <xf numFmtId="0" fontId="9" fillId="6" borderId="56" xfId="0" applyFont="1" applyFill="1" applyBorder="1" applyAlignment="1">
      <alignment horizontal="center"/>
    </xf>
    <xf numFmtId="0" fontId="11" fillId="6" borderId="56" xfId="0" applyFont="1" applyFill="1" applyBorder="1"/>
    <xf numFmtId="0" fontId="9" fillId="6" borderId="56" xfId="0" applyFont="1" applyFill="1" applyBorder="1"/>
    <xf numFmtId="0" fontId="2" fillId="6" borderId="57" xfId="0" applyFont="1" applyFill="1" applyBorder="1"/>
    <xf numFmtId="0" fontId="9" fillId="3" borderId="46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left" vertical="center"/>
    </xf>
    <xf numFmtId="0" fontId="11" fillId="3" borderId="59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/>
    </xf>
    <xf numFmtId="0" fontId="4" fillId="4" borderId="54" xfId="0" applyFont="1" applyFill="1" applyBorder="1" applyAlignment="1">
      <alignment horizontal="center"/>
    </xf>
    <xf numFmtId="0" fontId="4" fillId="4" borderId="62" xfId="0" applyFont="1" applyFill="1" applyBorder="1" applyAlignment="1">
      <alignment horizontal="center"/>
    </xf>
    <xf numFmtId="0" fontId="9" fillId="6" borderId="49" xfId="0" applyFont="1" applyFill="1" applyBorder="1" applyAlignment="1">
      <alignment horizontal="center" vertical="center"/>
    </xf>
    <xf numFmtId="0" fontId="2" fillId="6" borderId="63" xfId="0" applyFont="1" applyFill="1" applyBorder="1"/>
    <xf numFmtId="0" fontId="2" fillId="4" borderId="54" xfId="0" applyFont="1" applyFill="1" applyBorder="1"/>
    <xf numFmtId="0" fontId="2" fillId="4" borderId="62" xfId="0" applyFont="1" applyFill="1" applyBorder="1"/>
    <xf numFmtId="0" fontId="9" fillId="6" borderId="64" xfId="0" applyFont="1" applyFill="1" applyBorder="1" applyAlignment="1">
      <alignment horizontal="center" vertical="center"/>
    </xf>
    <xf numFmtId="0" fontId="10" fillId="6" borderId="65" xfId="0" applyFont="1" applyFill="1" applyBorder="1" applyAlignment="1">
      <alignment horizontal="left" vertical="center"/>
    </xf>
    <xf numFmtId="0" fontId="11" fillId="6" borderId="65" xfId="0" applyFont="1" applyFill="1" applyBorder="1"/>
    <xf numFmtId="0" fontId="9" fillId="6" borderId="65" xfId="0" applyFont="1" applyFill="1" applyBorder="1"/>
    <xf numFmtId="0" fontId="2" fillId="6" borderId="66" xfId="0" applyFont="1" applyFill="1" applyBorder="1"/>
    <xf numFmtId="49" fontId="12" fillId="0" borderId="48" xfId="0" applyNumberFormat="1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5" borderId="9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11" fillId="0" borderId="33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11" fillId="5" borderId="9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49" fontId="9" fillId="0" borderId="49" xfId="0" applyNumberFormat="1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left" vertical="center"/>
    </xf>
    <xf numFmtId="0" fontId="11" fillId="4" borderId="58" xfId="0" applyFont="1" applyFill="1" applyBorder="1" applyAlignment="1">
      <alignment horizontal="center"/>
    </xf>
    <xf numFmtId="0" fontId="9" fillId="4" borderId="58" xfId="0" applyFont="1" applyFill="1" applyBorder="1" applyAlignment="1">
      <alignment horizontal="center"/>
    </xf>
    <xf numFmtId="0" fontId="2" fillId="4" borderId="63" xfId="0" applyFont="1" applyFill="1" applyBorder="1" applyAlignment="1">
      <alignment horizontal="center"/>
    </xf>
    <xf numFmtId="0" fontId="10" fillId="6" borderId="56" xfId="0" applyFont="1" applyFill="1" applyBorder="1" applyAlignment="1">
      <alignment horizontal="left" vertical="center"/>
    </xf>
    <xf numFmtId="0" fontId="11" fillId="6" borderId="56" xfId="0" applyFont="1" applyFill="1" applyBorder="1" applyAlignment="1">
      <alignment horizontal="center"/>
    </xf>
    <xf numFmtId="0" fontId="2" fillId="6" borderId="57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6" fillId="0" borderId="0" xfId="0" applyFont="1"/>
    <xf numFmtId="2" fontId="15" fillId="0" borderId="0" xfId="0" applyNumberFormat="1" applyFont="1"/>
    <xf numFmtId="0" fontId="15" fillId="0" borderId="0" xfId="0" applyFont="1" applyBorder="1"/>
    <xf numFmtId="49" fontId="11" fillId="0" borderId="0" xfId="0" applyNumberFormat="1" applyFont="1" applyAlignment="1">
      <alignment horizontal="left"/>
    </xf>
    <xf numFmtId="49" fontId="9" fillId="0" borderId="0" xfId="0" applyNumberFormat="1" applyFont="1"/>
    <xf numFmtId="0" fontId="16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43" fontId="15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6" fillId="0" borderId="0" xfId="0" applyNumberFormat="1" applyFont="1" applyAlignment="1">
      <alignment horizontal="center"/>
    </xf>
    <xf numFmtId="49" fontId="15" fillId="0" borderId="0" xfId="0" applyNumberFormat="1" applyFont="1" applyBorder="1" applyAlignment="1"/>
    <xf numFmtId="49" fontId="15" fillId="0" borderId="0" xfId="0" applyNumberFormat="1" applyFont="1" applyBorder="1"/>
    <xf numFmtId="0" fontId="15" fillId="0" borderId="0" xfId="0" applyFont="1" applyBorder="1" applyAlignment="1">
      <alignment horizontal="center"/>
    </xf>
    <xf numFmtId="49" fontId="15" fillId="0" borderId="0" xfId="0" applyNumberFormat="1" applyFont="1"/>
    <xf numFmtId="0" fontId="16" fillId="0" borderId="0" xfId="0" applyFont="1" applyBorder="1" applyAlignment="1"/>
    <xf numFmtId="0" fontId="16" fillId="0" borderId="0" xfId="0" applyFont="1" applyAlignment="1"/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6" fillId="0" borderId="32" xfId="0" applyFont="1" applyBorder="1" applyAlignment="1">
      <alignment horizontal="center"/>
    </xf>
    <xf numFmtId="0" fontId="15" fillId="0" borderId="20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2" fontId="16" fillId="0" borderId="28" xfId="0" applyNumberFormat="1" applyFont="1" applyBorder="1" applyAlignment="1">
      <alignment horizontal="center" vertical="center" wrapText="1"/>
    </xf>
    <xf numFmtId="2" fontId="15" fillId="0" borderId="28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7" borderId="34" xfId="0" applyFont="1" applyFill="1" applyBorder="1" applyAlignment="1">
      <alignment horizontal="center" vertical="center"/>
    </xf>
    <xf numFmtId="0" fontId="15" fillId="7" borderId="34" xfId="0" applyFont="1" applyFill="1" applyBorder="1" applyAlignment="1">
      <alignment horizontal="left" vertical="center" wrapText="1"/>
    </xf>
    <xf numFmtId="0" fontId="16" fillId="7" borderId="14" xfId="0" applyFont="1" applyFill="1" applyBorder="1" applyAlignment="1">
      <alignment horizontal="left" vertical="center" wrapText="1"/>
    </xf>
    <xf numFmtId="2" fontId="16" fillId="7" borderId="33" xfId="0" applyNumberFormat="1" applyFont="1" applyFill="1" applyBorder="1" applyAlignment="1">
      <alignment horizontal="center" vertical="center" wrapText="1"/>
    </xf>
    <xf numFmtId="164" fontId="16" fillId="7" borderId="14" xfId="0" applyNumberFormat="1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 wrapText="1"/>
    </xf>
    <xf numFmtId="0" fontId="16" fillId="7" borderId="33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center" vertical="center" wrapText="1"/>
    </xf>
    <xf numFmtId="1" fontId="2" fillId="8" borderId="14" xfId="0" applyNumberFormat="1" applyFont="1" applyFill="1" applyBorder="1" applyAlignment="1">
      <alignment horizontal="center" vertical="center" wrapText="1"/>
    </xf>
    <xf numFmtId="1" fontId="4" fillId="8" borderId="14" xfId="0" applyNumberFormat="1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2" fontId="16" fillId="8" borderId="2" xfId="0" applyNumberFormat="1" applyFont="1" applyFill="1" applyBorder="1" applyAlignment="1">
      <alignment horizontal="center"/>
    </xf>
    <xf numFmtId="165" fontId="16" fillId="9" borderId="67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16" fillId="8" borderId="68" xfId="0" applyFont="1" applyFill="1" applyBorder="1" applyAlignment="1">
      <alignment horizontal="left" vertical="center" wrapText="1"/>
    </xf>
    <xf numFmtId="2" fontId="16" fillId="8" borderId="8" xfId="0" applyNumberFormat="1" applyFont="1" applyFill="1" applyBorder="1" applyAlignment="1">
      <alignment horizontal="center"/>
    </xf>
    <xf numFmtId="165" fontId="16" fillId="9" borderId="69" xfId="0" applyNumberFormat="1" applyFont="1" applyFill="1" applyBorder="1" applyAlignment="1">
      <alignment horizontal="center" vertical="center"/>
    </xf>
    <xf numFmtId="165" fontId="16" fillId="9" borderId="71" xfId="0" applyNumberFormat="1" applyFont="1" applyFill="1" applyBorder="1" applyAlignment="1">
      <alignment horizontal="center" vertical="center"/>
    </xf>
    <xf numFmtId="0" fontId="16" fillId="8" borderId="73" xfId="0" applyFont="1" applyFill="1" applyBorder="1" applyAlignment="1">
      <alignment horizontal="left" vertical="center" wrapText="1"/>
    </xf>
    <xf numFmtId="0" fontId="15" fillId="8" borderId="74" xfId="0" applyFont="1" applyFill="1" applyBorder="1" applyAlignment="1">
      <alignment horizontal="center" vertical="center" wrapText="1"/>
    </xf>
    <xf numFmtId="2" fontId="16" fillId="8" borderId="1" xfId="0" applyNumberFormat="1" applyFont="1" applyFill="1" applyBorder="1" applyAlignment="1">
      <alignment horizontal="center"/>
    </xf>
    <xf numFmtId="165" fontId="16" fillId="9" borderId="75" xfId="0" applyNumberFormat="1" applyFont="1" applyFill="1" applyBorder="1" applyAlignment="1">
      <alignment horizontal="center" vertical="center"/>
    </xf>
    <xf numFmtId="165" fontId="16" fillId="9" borderId="1" xfId="0" applyNumberFormat="1" applyFont="1" applyFill="1" applyBorder="1" applyAlignment="1">
      <alignment horizontal="center" vertical="center"/>
    </xf>
    <xf numFmtId="165" fontId="16" fillId="9" borderId="76" xfId="0" applyNumberFormat="1" applyFont="1" applyFill="1" applyBorder="1" applyAlignment="1">
      <alignment horizontal="center" vertical="center"/>
    </xf>
    <xf numFmtId="0" fontId="15" fillId="8" borderId="79" xfId="0" applyFont="1" applyFill="1" applyBorder="1" applyAlignment="1">
      <alignment horizontal="left" vertical="center" wrapText="1"/>
    </xf>
    <xf numFmtId="0" fontId="15" fillId="8" borderId="80" xfId="0" applyFont="1" applyFill="1" applyBorder="1" applyAlignment="1">
      <alignment horizontal="center" vertical="center" wrapText="1"/>
    </xf>
    <xf numFmtId="2" fontId="16" fillId="8" borderId="4" xfId="0" applyNumberFormat="1" applyFont="1" applyFill="1" applyBorder="1" applyAlignment="1">
      <alignment horizontal="center"/>
    </xf>
    <xf numFmtId="165" fontId="16" fillId="9" borderId="81" xfId="0" applyNumberFormat="1" applyFont="1" applyFill="1" applyBorder="1" applyAlignment="1">
      <alignment horizontal="center" vertical="center"/>
    </xf>
    <xf numFmtId="165" fontId="16" fillId="9" borderId="17" xfId="0" applyNumberFormat="1" applyFont="1" applyFill="1" applyBorder="1" applyAlignment="1">
      <alignment horizontal="center" vertical="center"/>
    </xf>
    <xf numFmtId="165" fontId="16" fillId="9" borderId="4" xfId="0" applyNumberFormat="1" applyFont="1" applyFill="1" applyBorder="1" applyAlignment="1">
      <alignment horizontal="center" vertical="center"/>
    </xf>
    <xf numFmtId="165" fontId="16" fillId="9" borderId="82" xfId="0" applyNumberFormat="1" applyFont="1" applyFill="1" applyBorder="1" applyAlignment="1">
      <alignment horizontal="center" vertical="center"/>
    </xf>
    <xf numFmtId="0" fontId="17" fillId="0" borderId="40" xfId="0" applyFont="1" applyBorder="1" applyAlignment="1">
      <alignment vertical="center"/>
    </xf>
    <xf numFmtId="0" fontId="15" fillId="0" borderId="85" xfId="0" applyFont="1" applyFill="1" applyBorder="1" applyAlignment="1">
      <alignment horizontal="center" vertical="center" wrapText="1"/>
    </xf>
    <xf numFmtId="2" fontId="16" fillId="8" borderId="9" xfId="0" applyNumberFormat="1" applyFont="1" applyFill="1" applyBorder="1" applyAlignment="1">
      <alignment horizontal="center"/>
    </xf>
    <xf numFmtId="165" fontId="16" fillId="9" borderId="85" xfId="0" applyNumberFormat="1" applyFont="1" applyFill="1" applyBorder="1" applyAlignment="1">
      <alignment horizontal="center" vertical="center"/>
    </xf>
    <xf numFmtId="165" fontId="15" fillId="0" borderId="85" xfId="0" applyNumberFormat="1" applyFont="1" applyFill="1" applyBorder="1" applyAlignment="1">
      <alignment horizontal="center" vertical="center"/>
    </xf>
    <xf numFmtId="0" fontId="15" fillId="0" borderId="87" xfId="0" applyFont="1" applyBorder="1" applyAlignment="1">
      <alignment vertical="center" wrapText="1"/>
    </xf>
    <xf numFmtId="0" fontId="15" fillId="0" borderId="88" xfId="0" applyFont="1" applyFill="1" applyBorder="1" applyAlignment="1">
      <alignment horizontal="center" vertical="center" wrapText="1"/>
    </xf>
    <xf numFmtId="165" fontId="15" fillId="0" borderId="84" xfId="0" applyNumberFormat="1" applyFont="1" applyFill="1" applyBorder="1" applyAlignment="1">
      <alignment horizontal="center" vertical="center"/>
    </xf>
    <xf numFmtId="165" fontId="16" fillId="9" borderId="84" xfId="0" applyNumberFormat="1" applyFont="1" applyFill="1" applyBorder="1" applyAlignment="1">
      <alignment horizontal="center" vertical="center"/>
    </xf>
    <xf numFmtId="0" fontId="15" fillId="0" borderId="67" xfId="0" applyFont="1" applyFill="1" applyBorder="1" applyAlignment="1">
      <alignment horizontal="center" vertical="center" wrapText="1"/>
    </xf>
    <xf numFmtId="165" fontId="15" fillId="0" borderId="67" xfId="0" applyNumberFormat="1" applyFont="1" applyFill="1" applyBorder="1" applyAlignment="1">
      <alignment horizontal="center" vertical="center"/>
    </xf>
    <xf numFmtId="0" fontId="15" fillId="0" borderId="89" xfId="0" applyFont="1" applyBorder="1" applyAlignment="1">
      <alignment vertical="center" wrapText="1"/>
    </xf>
    <xf numFmtId="0" fontId="17" fillId="0" borderId="14" xfId="0" applyFont="1" applyBorder="1" applyAlignment="1">
      <alignment vertical="center"/>
    </xf>
    <xf numFmtId="0" fontId="15" fillId="0" borderId="91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vertical="center" wrapText="1"/>
    </xf>
    <xf numFmtId="0" fontId="15" fillId="0" borderId="93" xfId="0" applyFont="1" applyFill="1" applyBorder="1" applyAlignment="1">
      <alignment horizontal="center" vertical="center" wrapText="1"/>
    </xf>
    <xf numFmtId="0" fontId="15" fillId="0" borderId="70" xfId="0" applyFont="1" applyFill="1" applyBorder="1" applyAlignment="1">
      <alignment horizontal="left" vertical="center" wrapText="1"/>
    </xf>
    <xf numFmtId="0" fontId="15" fillId="0" borderId="84" xfId="0" applyFont="1" applyFill="1" applyBorder="1" applyAlignment="1">
      <alignment horizontal="left" vertical="center" wrapText="1"/>
    </xf>
    <xf numFmtId="165" fontId="16" fillId="9" borderId="88" xfId="0" applyNumberFormat="1" applyFont="1" applyFill="1" applyBorder="1" applyAlignment="1">
      <alignment horizontal="center" vertical="center"/>
    </xf>
    <xf numFmtId="165" fontId="15" fillId="0" borderId="85" xfId="0" applyNumberFormat="1" applyFont="1" applyFill="1" applyBorder="1" applyAlignment="1">
      <alignment horizontal="center" vertical="center" wrapText="1"/>
    </xf>
    <xf numFmtId="165" fontId="16" fillId="9" borderId="94" xfId="0" applyNumberFormat="1" applyFont="1" applyFill="1" applyBorder="1" applyAlignment="1">
      <alignment horizontal="center" vertical="center"/>
    </xf>
    <xf numFmtId="165" fontId="15" fillId="0" borderId="88" xfId="0" applyNumberFormat="1" applyFont="1" applyFill="1" applyBorder="1" applyAlignment="1">
      <alignment horizontal="center" vertical="center" wrapText="1"/>
    </xf>
    <xf numFmtId="165" fontId="15" fillId="0" borderId="88" xfId="0" applyNumberFormat="1" applyFont="1" applyFill="1" applyBorder="1" applyAlignment="1">
      <alignment horizontal="center" vertical="center"/>
    </xf>
    <xf numFmtId="0" fontId="15" fillId="0" borderId="95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vertical="center"/>
    </xf>
    <xf numFmtId="165" fontId="15" fillId="0" borderId="96" xfId="0" applyNumberFormat="1" applyFont="1" applyFill="1" applyBorder="1" applyAlignment="1">
      <alignment horizontal="center" vertical="center" wrapText="1"/>
    </xf>
    <xf numFmtId="165" fontId="16" fillId="9" borderId="97" xfId="0" applyNumberFormat="1" applyFont="1" applyFill="1" applyBorder="1" applyAlignment="1">
      <alignment horizontal="center" vertical="center"/>
    </xf>
    <xf numFmtId="165" fontId="15" fillId="0" borderId="99" xfId="0" applyNumberFormat="1" applyFont="1" applyFill="1" applyBorder="1" applyAlignment="1">
      <alignment horizontal="center" vertical="center" wrapText="1"/>
    </xf>
    <xf numFmtId="165" fontId="15" fillId="0" borderId="94" xfId="0" applyNumberFormat="1" applyFont="1" applyFill="1" applyBorder="1" applyAlignment="1">
      <alignment horizontal="center" vertical="center" wrapText="1"/>
    </xf>
    <xf numFmtId="165" fontId="15" fillId="0" borderId="100" xfId="0" applyNumberFormat="1" applyFont="1" applyFill="1" applyBorder="1" applyAlignment="1">
      <alignment horizontal="center" vertical="center" wrapText="1"/>
    </xf>
    <xf numFmtId="165" fontId="15" fillId="0" borderId="101" xfId="0" applyNumberFormat="1" applyFont="1" applyFill="1" applyBorder="1" applyAlignment="1">
      <alignment horizontal="center" vertical="center" wrapText="1"/>
    </xf>
    <xf numFmtId="165" fontId="16" fillId="9" borderId="102" xfId="0" applyNumberFormat="1" applyFont="1" applyFill="1" applyBorder="1" applyAlignment="1">
      <alignment horizontal="center" vertical="center"/>
    </xf>
    <xf numFmtId="165" fontId="16" fillId="9" borderId="103" xfId="0" applyNumberFormat="1" applyFont="1" applyFill="1" applyBorder="1" applyAlignment="1">
      <alignment horizontal="center" vertical="center"/>
    </xf>
    <xf numFmtId="165" fontId="16" fillId="9" borderId="104" xfId="0" applyNumberFormat="1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 wrapText="1"/>
    </xf>
    <xf numFmtId="165" fontId="16" fillId="9" borderId="30" xfId="0" applyNumberFormat="1" applyFont="1" applyFill="1" applyBorder="1" applyAlignment="1">
      <alignment horizontal="center" vertical="center"/>
    </xf>
    <xf numFmtId="0" fontId="15" fillId="0" borderId="105" xfId="0" applyFont="1" applyFill="1" applyBorder="1" applyAlignment="1">
      <alignment horizontal="center" vertical="center" wrapText="1"/>
    </xf>
    <xf numFmtId="165" fontId="16" fillId="9" borderId="91" xfId="0" applyNumberFormat="1" applyFont="1" applyFill="1" applyBorder="1" applyAlignment="1">
      <alignment horizontal="center" vertical="center"/>
    </xf>
    <xf numFmtId="165" fontId="15" fillId="0" borderId="106" xfId="0" applyNumberFormat="1" applyFont="1" applyFill="1" applyBorder="1" applyAlignment="1">
      <alignment horizontal="center" vertical="center" wrapText="1"/>
    </xf>
    <xf numFmtId="0" fontId="15" fillId="0" borderId="107" xfId="0" applyFont="1" applyFill="1" applyBorder="1" applyAlignment="1">
      <alignment horizontal="center" vertical="center" wrapText="1"/>
    </xf>
    <xf numFmtId="165" fontId="16" fillId="9" borderId="93" xfId="0" applyNumberFormat="1" applyFont="1" applyFill="1" applyBorder="1" applyAlignment="1">
      <alignment horizontal="center" vertical="center"/>
    </xf>
    <xf numFmtId="165" fontId="15" fillId="0" borderId="96" xfId="0" applyNumberFormat="1" applyFont="1" applyFill="1" applyBorder="1" applyAlignment="1">
      <alignment horizontal="center" vertical="center"/>
    </xf>
    <xf numFmtId="165" fontId="15" fillId="0" borderId="99" xfId="0" applyNumberFormat="1" applyFont="1" applyFill="1" applyBorder="1" applyAlignment="1">
      <alignment horizontal="center" vertical="center"/>
    </xf>
    <xf numFmtId="0" fontId="15" fillId="0" borderId="97" xfId="0" applyFont="1" applyFill="1" applyBorder="1" applyAlignment="1">
      <alignment horizontal="center" vertical="center" wrapText="1"/>
    </xf>
    <xf numFmtId="0" fontId="15" fillId="0" borderId="108" xfId="0" applyFont="1" applyFill="1" applyBorder="1" applyAlignment="1">
      <alignment horizontal="center" vertical="center" wrapText="1"/>
    </xf>
    <xf numFmtId="165" fontId="15" fillId="0" borderId="7" xfId="0" applyNumberFormat="1" applyFont="1" applyFill="1" applyBorder="1" applyAlignment="1">
      <alignment horizontal="center" vertical="center"/>
    </xf>
    <xf numFmtId="165" fontId="15" fillId="0" borderId="106" xfId="0" applyNumberFormat="1" applyFont="1" applyFill="1" applyBorder="1" applyAlignment="1">
      <alignment horizontal="center" vertical="center"/>
    </xf>
    <xf numFmtId="165" fontId="15" fillId="0" borderId="101" xfId="0" applyNumberFormat="1" applyFont="1" applyFill="1" applyBorder="1" applyAlignment="1">
      <alignment horizontal="center" vertical="center"/>
    </xf>
    <xf numFmtId="165" fontId="15" fillId="0" borderId="109" xfId="0" applyNumberFormat="1" applyFont="1" applyFill="1" applyBorder="1" applyAlignment="1">
      <alignment horizontal="center" vertical="center"/>
    </xf>
    <xf numFmtId="165" fontId="15" fillId="0" borderId="110" xfId="0" applyNumberFormat="1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6" fillId="3" borderId="2" xfId="0" applyNumberFormat="1" applyFont="1" applyFill="1" applyBorder="1" applyAlignment="1">
      <alignment horizontal="center"/>
    </xf>
    <xf numFmtId="165" fontId="16" fillId="10" borderId="69" xfId="0" applyNumberFormat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center" vertical="center" wrapText="1"/>
    </xf>
    <xf numFmtId="2" fontId="16" fillId="3" borderId="8" xfId="0" applyNumberFormat="1" applyFont="1" applyFill="1" applyBorder="1" applyAlignment="1">
      <alignment horizontal="center"/>
    </xf>
    <xf numFmtId="0" fontId="16" fillId="3" borderId="19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wrapText="1"/>
    </xf>
    <xf numFmtId="2" fontId="16" fillId="3" borderId="1" xfId="0" applyNumberFormat="1" applyFont="1" applyFill="1" applyBorder="1" applyAlignment="1">
      <alignment horizontal="center"/>
    </xf>
    <xf numFmtId="165" fontId="16" fillId="10" borderId="73" xfId="0" applyNumberFormat="1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/>
    </xf>
    <xf numFmtId="165" fontId="16" fillId="10" borderId="104" xfId="0" applyNumberFormat="1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wrapText="1"/>
    </xf>
    <xf numFmtId="1" fontId="16" fillId="3" borderId="2" xfId="0" applyNumberFormat="1" applyFont="1" applyFill="1" applyBorder="1" applyAlignment="1">
      <alignment horizontal="center"/>
    </xf>
    <xf numFmtId="1" fontId="16" fillId="10" borderId="69" xfId="0" applyNumberFormat="1" applyFont="1" applyFill="1" applyBorder="1" applyAlignment="1">
      <alignment horizontal="center" vertical="center"/>
    </xf>
    <xf numFmtId="1" fontId="16" fillId="3" borderId="9" xfId="0" applyNumberFormat="1" applyFont="1" applyFill="1" applyBorder="1" applyAlignment="1">
      <alignment horizontal="center"/>
    </xf>
    <xf numFmtId="1" fontId="16" fillId="3" borderId="18" xfId="0" applyNumberFormat="1" applyFont="1" applyFill="1" applyBorder="1" applyAlignment="1">
      <alignment horizontal="center"/>
    </xf>
    <xf numFmtId="1" fontId="16" fillId="10" borderId="97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left" wrapText="1"/>
    </xf>
    <xf numFmtId="0" fontId="16" fillId="3" borderId="4" xfId="0" applyFont="1" applyFill="1" applyBorder="1" applyAlignment="1">
      <alignment wrapText="1"/>
    </xf>
    <xf numFmtId="2" fontId="16" fillId="3" borderId="4" xfId="0" applyNumberFormat="1" applyFont="1" applyFill="1" applyBorder="1" applyAlignment="1">
      <alignment horizontal="center"/>
    </xf>
    <xf numFmtId="165" fontId="16" fillId="10" borderId="80" xfId="0" applyNumberFormat="1" applyFont="1" applyFill="1" applyBorder="1" applyAlignment="1">
      <alignment horizontal="center" vertical="center"/>
    </xf>
    <xf numFmtId="2" fontId="16" fillId="3" borderId="31" xfId="0" applyNumberFormat="1" applyFont="1" applyFill="1" applyBorder="1" applyAlignment="1">
      <alignment horizontal="center"/>
    </xf>
    <xf numFmtId="2" fontId="16" fillId="10" borderId="80" xfId="0" applyNumberFormat="1" applyFont="1" applyFill="1" applyBorder="1" applyAlignment="1">
      <alignment horizontal="center" vertical="center"/>
    </xf>
    <xf numFmtId="165" fontId="16" fillId="3" borderId="17" xfId="0" applyNumberFormat="1" applyFont="1" applyFill="1" applyBorder="1" applyAlignment="1">
      <alignment horizontal="center"/>
    </xf>
    <xf numFmtId="165" fontId="16" fillId="3" borderId="4" xfId="0" applyNumberFormat="1" applyFont="1" applyFill="1" applyBorder="1" applyAlignment="1">
      <alignment horizontal="center"/>
    </xf>
    <xf numFmtId="165" fontId="16" fillId="10" borderId="30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wrapText="1"/>
    </xf>
    <xf numFmtId="165" fontId="16" fillId="8" borderId="9" xfId="0" applyNumberFormat="1" applyFont="1" applyFill="1" applyBorder="1" applyAlignment="1">
      <alignment horizontal="center"/>
    </xf>
    <xf numFmtId="165" fontId="16" fillId="9" borderId="68" xfId="0" applyNumberFormat="1" applyFont="1" applyFill="1" applyBorder="1" applyAlignment="1">
      <alignment horizontal="center" vertical="center"/>
    </xf>
    <xf numFmtId="165" fontId="16" fillId="2" borderId="9" xfId="0" applyNumberFormat="1" applyFont="1" applyFill="1" applyBorder="1" applyAlignment="1">
      <alignment horizontal="center"/>
    </xf>
    <xf numFmtId="165" fontId="16" fillId="2" borderId="21" xfId="0" applyNumberFormat="1" applyFont="1" applyFill="1" applyBorder="1" applyAlignment="1">
      <alignment horizontal="center"/>
    </xf>
    <xf numFmtId="165" fontId="15" fillId="2" borderId="9" xfId="0" applyNumberFormat="1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wrapText="1"/>
    </xf>
    <xf numFmtId="165" fontId="16" fillId="8" borderId="2" xfId="0" applyNumberFormat="1" applyFont="1" applyFill="1" applyBorder="1" applyAlignment="1">
      <alignment horizontal="center"/>
    </xf>
    <xf numFmtId="165" fontId="16" fillId="2" borderId="2" xfId="0" applyNumberFormat="1" applyFont="1" applyFill="1" applyBorder="1" applyAlignment="1">
      <alignment horizontal="center"/>
    </xf>
    <xf numFmtId="165" fontId="16" fillId="2" borderId="22" xfId="0" applyNumberFormat="1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165" fontId="15" fillId="0" borderId="31" xfId="0" applyNumberFormat="1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wrapText="1"/>
    </xf>
    <xf numFmtId="165" fontId="16" fillId="2" borderId="4" xfId="0" applyNumberFormat="1" applyFont="1" applyFill="1" applyBorder="1" applyAlignment="1">
      <alignment horizontal="center"/>
    </xf>
    <xf numFmtId="165" fontId="16" fillId="2" borderId="23" xfId="0" applyNumberFormat="1" applyFont="1" applyFill="1" applyBorder="1" applyAlignment="1">
      <alignment horizontal="center"/>
    </xf>
    <xf numFmtId="165" fontId="15" fillId="2" borderId="4" xfId="0" applyNumberFormat="1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165" fontId="16" fillId="2" borderId="1" xfId="0" applyNumberFormat="1" applyFont="1" applyFill="1" applyBorder="1" applyAlignment="1">
      <alignment horizontal="center"/>
    </xf>
    <xf numFmtId="165" fontId="16" fillId="2" borderId="13" xfId="0" applyNumberFormat="1" applyFont="1" applyFill="1" applyBorder="1" applyAlignment="1">
      <alignment horizontal="center"/>
    </xf>
    <xf numFmtId="165" fontId="15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165" fontId="16" fillId="2" borderId="27" xfId="0" applyNumberFormat="1" applyFont="1" applyFill="1" applyBorder="1" applyAlignment="1">
      <alignment horizontal="center"/>
    </xf>
    <xf numFmtId="165" fontId="16" fillId="2" borderId="31" xfId="0" applyNumberFormat="1" applyFont="1" applyFill="1" applyBorder="1" applyAlignment="1">
      <alignment horizontal="center"/>
    </xf>
    <xf numFmtId="165" fontId="15" fillId="2" borderId="31" xfId="0" applyNumberFormat="1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5" fillId="0" borderId="8" xfId="0" applyFont="1" applyFill="1" applyBorder="1" applyAlignment="1">
      <alignment wrapText="1"/>
    </xf>
    <xf numFmtId="165" fontId="16" fillId="8" borderId="8" xfId="0" applyNumberFormat="1" applyFont="1" applyFill="1" applyBorder="1" applyAlignment="1">
      <alignment horizontal="center"/>
    </xf>
    <xf numFmtId="165" fontId="16" fillId="2" borderId="8" xfId="0" applyNumberFormat="1" applyFont="1" applyFill="1" applyBorder="1" applyAlignment="1">
      <alignment horizontal="center"/>
    </xf>
    <xf numFmtId="0" fontId="16" fillId="7" borderId="11" xfId="0" applyFont="1" applyFill="1" applyBorder="1" applyAlignment="1">
      <alignment wrapText="1"/>
    </xf>
    <xf numFmtId="165" fontId="16" fillId="7" borderId="11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wrapText="1"/>
    </xf>
    <xf numFmtId="2" fontId="16" fillId="0" borderId="0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5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8" fillId="0" borderId="0" xfId="0" applyFont="1"/>
    <xf numFmtId="0" fontId="3" fillId="0" borderId="0" xfId="0" applyFont="1"/>
    <xf numFmtId="43" fontId="7" fillId="0" borderId="0" xfId="1" applyFont="1" applyFill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5" fillId="0" borderId="32" xfId="0" applyFont="1" applyBorder="1"/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wrapText="1"/>
    </xf>
    <xf numFmtId="2" fontId="16" fillId="0" borderId="0" xfId="0" applyNumberFormat="1" applyFont="1"/>
    <xf numFmtId="0" fontId="9" fillId="3" borderId="113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9" fillId="5" borderId="114" xfId="0" applyFont="1" applyFill="1" applyBorder="1" applyAlignment="1">
      <alignment horizontal="center"/>
    </xf>
    <xf numFmtId="0" fontId="9" fillId="0" borderId="114" xfId="0" applyFont="1" applyFill="1" applyBorder="1" applyAlignment="1">
      <alignment horizontal="center"/>
    </xf>
    <xf numFmtId="0" fontId="9" fillId="0" borderId="115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0" fontId="12" fillId="5" borderId="114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116" xfId="0" applyFont="1" applyFill="1" applyBorder="1" applyAlignment="1">
      <alignment horizontal="center"/>
    </xf>
    <xf numFmtId="0" fontId="9" fillId="0" borderId="117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6" borderId="118" xfId="0" applyFont="1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0" fontId="9" fillId="6" borderId="115" xfId="0" applyFont="1" applyFill="1" applyBorder="1" applyAlignment="1">
      <alignment horizontal="center"/>
    </xf>
    <xf numFmtId="2" fontId="9" fillId="0" borderId="116" xfId="0" applyNumberFormat="1" applyFont="1" applyBorder="1" applyAlignment="1">
      <alignment horizontal="center"/>
    </xf>
    <xf numFmtId="0" fontId="9" fillId="0" borderId="117" xfId="0" applyFont="1" applyBorder="1" applyAlignment="1">
      <alignment horizontal="center"/>
    </xf>
    <xf numFmtId="0" fontId="9" fillId="6" borderId="115" xfId="0" applyFont="1" applyFill="1" applyBorder="1" applyAlignment="1">
      <alignment horizontal="center" vertical="center"/>
    </xf>
    <xf numFmtId="0" fontId="9" fillId="0" borderId="118" xfId="0" applyFont="1" applyBorder="1" applyAlignment="1">
      <alignment horizontal="center"/>
    </xf>
    <xf numFmtId="0" fontId="9" fillId="6" borderId="119" xfId="0" applyFont="1" applyFill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11" fillId="3" borderId="120" xfId="0" applyFont="1" applyFill="1" applyBorder="1" applyAlignment="1">
      <alignment horizontal="center" vertical="center" wrapText="1"/>
    </xf>
    <xf numFmtId="0" fontId="11" fillId="4" borderId="111" xfId="0" applyFont="1" applyFill="1" applyBorder="1" applyAlignment="1">
      <alignment horizontal="center" vertical="center" wrapText="1"/>
    </xf>
    <xf numFmtId="0" fontId="10" fillId="5" borderId="121" xfId="0" applyFont="1" applyFill="1" applyBorder="1" applyAlignment="1">
      <alignment horizontal="center"/>
    </xf>
    <xf numFmtId="0" fontId="10" fillId="4" borderId="121" xfId="0" applyFont="1" applyFill="1" applyBorder="1" applyAlignment="1">
      <alignment horizontal="center"/>
    </xf>
    <xf numFmtId="0" fontId="10" fillId="4" borderId="122" xfId="0" applyFont="1" applyFill="1" applyBorder="1" applyAlignment="1">
      <alignment horizontal="center"/>
    </xf>
    <xf numFmtId="0" fontId="10" fillId="4" borderId="111" xfId="0" applyFont="1" applyFill="1" applyBorder="1" applyAlignment="1">
      <alignment horizontal="center"/>
    </xf>
    <xf numFmtId="0" fontId="10" fillId="4" borderId="123" xfId="0" applyFont="1" applyFill="1" applyBorder="1" applyAlignment="1">
      <alignment horizontal="center"/>
    </xf>
    <xf numFmtId="0" fontId="10" fillId="4" borderId="124" xfId="0" applyFont="1" applyFill="1" applyBorder="1" applyAlignment="1">
      <alignment horizontal="center"/>
    </xf>
    <xf numFmtId="0" fontId="10" fillId="4" borderId="112" xfId="0" applyFont="1" applyFill="1" applyBorder="1" applyAlignment="1">
      <alignment horizontal="center"/>
    </xf>
    <xf numFmtId="0" fontId="11" fillId="4" borderId="112" xfId="0" applyFont="1" applyFill="1" applyBorder="1" applyAlignment="1">
      <alignment horizontal="center"/>
    </xf>
    <xf numFmtId="0" fontId="11" fillId="6" borderId="125" xfId="0" applyFont="1" applyFill="1" applyBorder="1" applyAlignment="1">
      <alignment horizontal="center"/>
    </xf>
    <xf numFmtId="0" fontId="11" fillId="5" borderId="111" xfId="0" applyFont="1" applyFill="1" applyBorder="1" applyAlignment="1">
      <alignment horizontal="center"/>
    </xf>
    <xf numFmtId="0" fontId="11" fillId="5" borderId="121" xfId="0" applyFont="1" applyFill="1" applyBorder="1" applyAlignment="1">
      <alignment horizontal="center"/>
    </xf>
    <xf numFmtId="0" fontId="11" fillId="4" borderId="121" xfId="0" applyFont="1" applyFill="1" applyBorder="1" applyAlignment="1">
      <alignment horizontal="center"/>
    </xf>
    <xf numFmtId="0" fontId="11" fillId="4" borderId="123" xfId="0" applyFont="1" applyFill="1" applyBorder="1" applyAlignment="1">
      <alignment horizontal="center" vertical="center"/>
    </xf>
    <xf numFmtId="0" fontId="11" fillId="4" borderId="124" xfId="0" applyFont="1" applyFill="1" applyBorder="1" applyAlignment="1">
      <alignment horizontal="center"/>
    </xf>
    <xf numFmtId="0" fontId="11" fillId="4" borderId="111" xfId="0" applyFont="1" applyFill="1" applyBorder="1" applyAlignment="1">
      <alignment horizontal="center"/>
    </xf>
    <xf numFmtId="0" fontId="11" fillId="4" borderId="123" xfId="0" applyFont="1" applyFill="1" applyBorder="1" applyAlignment="1">
      <alignment horizontal="center"/>
    </xf>
    <xf numFmtId="0" fontId="11" fillId="6" borderId="122" xfId="0" applyFont="1" applyFill="1" applyBorder="1"/>
    <xf numFmtId="0" fontId="11" fillId="4" borderId="111" xfId="0" applyFont="1" applyFill="1" applyBorder="1"/>
    <xf numFmtId="0" fontId="11" fillId="4" borderId="123" xfId="0" applyFont="1" applyFill="1" applyBorder="1"/>
    <xf numFmtId="0" fontId="11" fillId="4" borderId="124" xfId="0" applyFont="1" applyFill="1" applyBorder="1"/>
    <xf numFmtId="0" fontId="11" fillId="4" borderId="112" xfId="0" applyFont="1" applyFill="1" applyBorder="1"/>
    <xf numFmtId="0" fontId="11" fillId="4" borderId="125" xfId="0" applyFont="1" applyFill="1" applyBorder="1"/>
    <xf numFmtId="0" fontId="11" fillId="6" borderId="125" xfId="0" applyFont="1" applyFill="1" applyBorder="1"/>
    <xf numFmtId="0" fontId="11" fillId="6" borderId="126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" fillId="0" borderId="34" xfId="0" applyFont="1" applyBorder="1" applyAlignment="1">
      <alignment horizontal="center" vertical="center"/>
    </xf>
    <xf numFmtId="0" fontId="11" fillId="3" borderId="113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0" fillId="5" borderId="114" xfId="0" applyFont="1" applyFill="1" applyBorder="1" applyAlignment="1">
      <alignment horizontal="center"/>
    </xf>
    <xf numFmtId="0" fontId="11" fillId="4" borderId="114" xfId="0" applyFont="1" applyFill="1" applyBorder="1" applyAlignment="1">
      <alignment horizontal="center"/>
    </xf>
    <xf numFmtId="0" fontId="11" fillId="4" borderId="115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1" fillId="4" borderId="39" xfId="0" applyFont="1" applyFill="1" applyBorder="1" applyAlignment="1">
      <alignment horizontal="center"/>
    </xf>
    <xf numFmtId="0" fontId="11" fillId="4" borderId="116" xfId="0" applyFont="1" applyFill="1" applyBorder="1" applyAlignment="1">
      <alignment horizontal="center"/>
    </xf>
    <xf numFmtId="0" fontId="11" fillId="4" borderId="117" xfId="0" applyFont="1" applyFill="1" applyBorder="1" applyAlignment="1">
      <alignment horizontal="center"/>
    </xf>
    <xf numFmtId="0" fontId="11" fillId="4" borderId="38" xfId="0" applyFont="1" applyFill="1" applyBorder="1" applyAlignment="1">
      <alignment horizontal="center"/>
    </xf>
    <xf numFmtId="0" fontId="10" fillId="4" borderId="116" xfId="0" applyFont="1" applyFill="1" applyBorder="1" applyAlignment="1">
      <alignment horizontal="center"/>
    </xf>
    <xf numFmtId="0" fontId="10" fillId="4" borderId="117" xfId="0" applyFont="1" applyFill="1" applyBorder="1" applyAlignment="1">
      <alignment horizontal="center"/>
    </xf>
    <xf numFmtId="0" fontId="11" fillId="6" borderId="118" xfId="0" applyFont="1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0" fontId="11" fillId="5" borderId="114" xfId="0" applyFont="1" applyFill="1" applyBorder="1" applyAlignment="1">
      <alignment horizontal="center"/>
    </xf>
    <xf numFmtId="0" fontId="11" fillId="4" borderId="39" xfId="0" applyFont="1" applyFill="1" applyBorder="1" applyAlignment="1">
      <alignment horizontal="center" vertical="center"/>
    </xf>
    <xf numFmtId="0" fontId="9" fillId="6" borderId="115" xfId="0" applyFont="1" applyFill="1" applyBorder="1"/>
    <xf numFmtId="0" fontId="9" fillId="4" borderId="38" xfId="0" applyFont="1" applyFill="1" applyBorder="1"/>
    <xf numFmtId="0" fontId="9" fillId="4" borderId="39" xfId="0" applyFont="1" applyFill="1" applyBorder="1"/>
    <xf numFmtId="0" fontId="9" fillId="4" borderId="116" xfId="0" applyFont="1" applyFill="1" applyBorder="1"/>
    <xf numFmtId="0" fontId="9" fillId="4" borderId="117" xfId="0" applyFont="1" applyFill="1" applyBorder="1"/>
    <xf numFmtId="0" fontId="9" fillId="4" borderId="118" xfId="0" applyFont="1" applyFill="1" applyBorder="1"/>
    <xf numFmtId="0" fontId="9" fillId="6" borderId="118" xfId="0" applyFont="1" applyFill="1" applyBorder="1"/>
    <xf numFmtId="0" fontId="9" fillId="6" borderId="119" xfId="0" applyFont="1" applyFill="1" applyBorder="1"/>
    <xf numFmtId="0" fontId="11" fillId="3" borderId="46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0" fillId="5" borderId="51" xfId="0" applyFont="1" applyFill="1" applyBorder="1" applyAlignment="1">
      <alignment horizontal="center"/>
    </xf>
    <xf numFmtId="0" fontId="10" fillId="5" borderId="50" xfId="0" applyFont="1" applyFill="1" applyBorder="1" applyAlignment="1">
      <alignment horizontal="center"/>
    </xf>
    <xf numFmtId="0" fontId="11" fillId="4" borderId="51" xfId="0" applyFont="1" applyFill="1" applyBorder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4" borderId="49" xfId="0" applyFont="1" applyFill="1" applyBorder="1" applyAlignment="1">
      <alignment horizontal="center"/>
    </xf>
    <xf numFmtId="0" fontId="11" fillId="4" borderId="6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0" fontId="11" fillId="4" borderId="48" xfId="0" applyFont="1" applyFill="1" applyBorder="1" applyAlignment="1">
      <alignment horizontal="center"/>
    </xf>
    <xf numFmtId="0" fontId="11" fillId="4" borderId="52" xfId="0" applyFont="1" applyFill="1" applyBorder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4" borderId="54" xfId="0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0" fontId="11" fillId="4" borderId="62" xfId="0" applyFont="1" applyFill="1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37" xfId="0" applyFont="1" applyFill="1" applyBorder="1" applyAlignment="1">
      <alignment horizontal="center"/>
    </xf>
    <xf numFmtId="0" fontId="10" fillId="4" borderId="47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center"/>
    </xf>
    <xf numFmtId="0" fontId="10" fillId="4" borderId="61" xfId="0" applyFont="1" applyFill="1" applyBorder="1" applyAlignment="1">
      <alignment horizontal="center"/>
    </xf>
    <xf numFmtId="0" fontId="10" fillId="4" borderId="62" xfId="0" applyFont="1" applyFill="1" applyBorder="1" applyAlignment="1">
      <alignment horizontal="center"/>
    </xf>
    <xf numFmtId="0" fontId="11" fillId="6" borderId="55" xfId="0" applyFont="1" applyFill="1" applyBorder="1" applyAlignment="1">
      <alignment horizontal="center"/>
    </xf>
    <xf numFmtId="0" fontId="11" fillId="6" borderId="57" xfId="0" applyFont="1" applyFill="1" applyBorder="1" applyAlignment="1">
      <alignment horizontal="center"/>
    </xf>
    <xf numFmtId="0" fontId="11" fillId="5" borderId="53" xfId="0" applyFont="1" applyFill="1" applyBorder="1" applyAlignment="1">
      <alignment horizontal="center"/>
    </xf>
    <xf numFmtId="0" fontId="11" fillId="5" borderId="37" xfId="0" applyFont="1" applyFill="1" applyBorder="1" applyAlignment="1">
      <alignment horizontal="center"/>
    </xf>
    <xf numFmtId="0" fontId="11" fillId="5" borderId="51" xfId="0" applyFont="1" applyFill="1" applyBorder="1" applyAlignment="1">
      <alignment horizontal="center"/>
    </xf>
    <xf numFmtId="0" fontId="11" fillId="5" borderId="50" xfId="0" applyFont="1" applyFill="1" applyBorder="1" applyAlignment="1">
      <alignment horizontal="center"/>
    </xf>
    <xf numFmtId="0" fontId="11" fillId="4" borderId="48" xfId="0" applyFont="1" applyFill="1" applyBorder="1" applyAlignment="1">
      <alignment horizontal="center" vertical="center"/>
    </xf>
    <xf numFmtId="0" fontId="11" fillId="4" borderId="52" xfId="0" applyFont="1" applyFill="1" applyBorder="1" applyAlignment="1">
      <alignment horizontal="center" vertical="center"/>
    </xf>
    <xf numFmtId="0" fontId="9" fillId="6" borderId="49" xfId="0" applyFont="1" applyFill="1" applyBorder="1"/>
    <xf numFmtId="0" fontId="9" fillId="6" borderId="63" xfId="0" applyFont="1" applyFill="1" applyBorder="1"/>
    <xf numFmtId="0" fontId="9" fillId="4" borderId="53" xfId="0" applyFont="1" applyFill="1" applyBorder="1"/>
    <xf numFmtId="0" fontId="9" fillId="4" borderId="37" xfId="0" applyFont="1" applyFill="1" applyBorder="1"/>
    <xf numFmtId="0" fontId="9" fillId="4" borderId="48" xfId="0" applyFont="1" applyFill="1" applyBorder="1"/>
    <xf numFmtId="0" fontId="9" fillId="4" borderId="52" xfId="0" applyFont="1" applyFill="1" applyBorder="1"/>
    <xf numFmtId="0" fontId="9" fillId="4" borderId="47" xfId="0" applyFont="1" applyFill="1" applyBorder="1"/>
    <xf numFmtId="0" fontId="9" fillId="4" borderId="54" xfId="0" applyFont="1" applyFill="1" applyBorder="1"/>
    <xf numFmtId="0" fontId="9" fillId="4" borderId="61" xfId="0" applyFont="1" applyFill="1" applyBorder="1"/>
    <xf numFmtId="0" fontId="9" fillId="4" borderId="62" xfId="0" applyFont="1" applyFill="1" applyBorder="1"/>
    <xf numFmtId="0" fontId="9" fillId="4" borderId="55" xfId="0" applyFont="1" applyFill="1" applyBorder="1"/>
    <xf numFmtId="0" fontId="9" fillId="4" borderId="57" xfId="0" applyFont="1" applyFill="1" applyBorder="1"/>
    <xf numFmtId="0" fontId="9" fillId="6" borderId="55" xfId="0" applyFont="1" applyFill="1" applyBorder="1"/>
    <xf numFmtId="0" fontId="9" fillId="6" borderId="57" xfId="0" applyFont="1" applyFill="1" applyBorder="1"/>
    <xf numFmtId="0" fontId="9" fillId="6" borderId="64" xfId="0" applyFont="1" applyFill="1" applyBorder="1"/>
    <xf numFmtId="0" fontId="9" fillId="6" borderId="66" xfId="0" applyFont="1" applyFill="1" applyBorder="1"/>
    <xf numFmtId="0" fontId="11" fillId="4" borderId="122" xfId="0" applyFont="1" applyFill="1" applyBorder="1" applyAlignment="1">
      <alignment horizontal="center"/>
    </xf>
    <xf numFmtId="0" fontId="9" fillId="4" borderId="121" xfId="0" applyFont="1" applyFill="1" applyBorder="1" applyAlignment="1">
      <alignment horizontal="center"/>
    </xf>
    <xf numFmtId="0" fontId="9" fillId="4" borderId="123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4" borderId="63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4" borderId="62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4" borderId="52" xfId="0" applyFont="1" applyFill="1" applyBorder="1" applyAlignment="1">
      <alignment horizontal="center"/>
    </xf>
    <xf numFmtId="0" fontId="9" fillId="6" borderId="57" xfId="0" applyFont="1" applyFill="1" applyBorder="1" applyAlignment="1">
      <alignment horizontal="center"/>
    </xf>
    <xf numFmtId="0" fontId="9" fillId="5" borderId="37" xfId="0" applyFont="1" applyFill="1" applyBorder="1" applyAlignment="1">
      <alignment horizontal="center"/>
    </xf>
    <xf numFmtId="0" fontId="9" fillId="5" borderId="50" xfId="0" applyFont="1" applyFill="1" applyBorder="1" applyAlignment="1">
      <alignment horizontal="center"/>
    </xf>
    <xf numFmtId="0" fontId="9" fillId="4" borderId="50" xfId="0" applyFont="1" applyFill="1" applyBorder="1"/>
    <xf numFmtId="0" fontId="1" fillId="0" borderId="34" xfId="0" applyFont="1" applyBorder="1" applyAlignment="1">
      <alignment horizontal="center" vertical="center" wrapText="1"/>
    </xf>
    <xf numFmtId="0" fontId="2" fillId="3" borderId="120" xfId="0" applyFont="1" applyFill="1" applyBorder="1" applyAlignment="1">
      <alignment horizontal="center" vertical="center" wrapText="1"/>
    </xf>
    <xf numFmtId="0" fontId="2" fillId="4" borderId="111" xfId="0" applyFont="1" applyFill="1" applyBorder="1" applyAlignment="1">
      <alignment horizontal="center" vertical="center" wrapText="1"/>
    </xf>
    <xf numFmtId="0" fontId="4" fillId="5" borderId="121" xfId="0" applyFont="1" applyFill="1" applyBorder="1" applyAlignment="1">
      <alignment horizontal="center"/>
    </xf>
    <xf numFmtId="0" fontId="2" fillId="4" borderId="121" xfId="0" applyFont="1" applyFill="1" applyBorder="1" applyAlignment="1">
      <alignment horizontal="center"/>
    </xf>
    <xf numFmtId="0" fontId="2" fillId="4" borderId="122" xfId="0" applyFont="1" applyFill="1" applyBorder="1" applyAlignment="1">
      <alignment horizontal="center"/>
    </xf>
    <xf numFmtId="0" fontId="4" fillId="4" borderId="111" xfId="0" applyFont="1" applyFill="1" applyBorder="1" applyAlignment="1">
      <alignment horizontal="center"/>
    </xf>
    <xf numFmtId="0" fontId="1" fillId="4" borderId="121" xfId="0" applyFont="1" applyFill="1" applyBorder="1" applyAlignment="1">
      <alignment horizontal="center"/>
    </xf>
    <xf numFmtId="0" fontId="1" fillId="4" borderId="123" xfId="0" applyFont="1" applyFill="1" applyBorder="1" applyAlignment="1">
      <alignment horizontal="center"/>
    </xf>
    <xf numFmtId="0" fontId="2" fillId="4" borderId="124" xfId="0" applyFont="1" applyFill="1" applyBorder="1" applyAlignment="1">
      <alignment horizontal="center"/>
    </xf>
    <xf numFmtId="0" fontId="2" fillId="4" borderId="112" xfId="0" applyFont="1" applyFill="1" applyBorder="1" applyAlignment="1">
      <alignment horizontal="center"/>
    </xf>
    <xf numFmtId="0" fontId="2" fillId="4" borderId="111" xfId="0" applyFont="1" applyFill="1" applyBorder="1" applyAlignment="1">
      <alignment horizontal="center"/>
    </xf>
    <xf numFmtId="0" fontId="2" fillId="4" borderId="123" xfId="0" applyFont="1" applyFill="1" applyBorder="1" applyAlignment="1">
      <alignment horizontal="center"/>
    </xf>
    <xf numFmtId="0" fontId="4" fillId="4" borderId="124" xfId="0" applyFont="1" applyFill="1" applyBorder="1" applyAlignment="1">
      <alignment horizontal="center"/>
    </xf>
    <xf numFmtId="0" fontId="4" fillId="4" borderId="112" xfId="0" applyFont="1" applyFill="1" applyBorder="1" applyAlignment="1">
      <alignment horizontal="center"/>
    </xf>
    <xf numFmtId="0" fontId="2" fillId="6" borderId="125" xfId="0" applyFont="1" applyFill="1" applyBorder="1" applyAlignment="1">
      <alignment horizontal="center"/>
    </xf>
    <xf numFmtId="0" fontId="2" fillId="5" borderId="111" xfId="0" applyFont="1" applyFill="1" applyBorder="1" applyAlignment="1">
      <alignment horizontal="center"/>
    </xf>
    <xf numFmtId="0" fontId="2" fillId="5" borderId="121" xfId="0" applyFont="1" applyFill="1" applyBorder="1" applyAlignment="1">
      <alignment horizontal="center"/>
    </xf>
    <xf numFmtId="0" fontId="2" fillId="4" borderId="123" xfId="0" applyFont="1" applyFill="1" applyBorder="1" applyAlignment="1">
      <alignment horizontal="center" vertical="center"/>
    </xf>
    <xf numFmtId="0" fontId="2" fillId="6" borderId="122" xfId="0" applyFont="1" applyFill="1" applyBorder="1"/>
    <xf numFmtId="0" fontId="2" fillId="4" borderId="111" xfId="0" applyFont="1" applyFill="1" applyBorder="1"/>
    <xf numFmtId="0" fontId="2" fillId="4" borderId="123" xfId="0" applyFont="1" applyFill="1" applyBorder="1"/>
    <xf numFmtId="0" fontId="2" fillId="4" borderId="124" xfId="0" applyFont="1" applyFill="1" applyBorder="1"/>
    <xf numFmtId="0" fontId="2" fillId="4" borderId="112" xfId="0" applyFont="1" applyFill="1" applyBorder="1"/>
    <xf numFmtId="0" fontId="2" fillId="4" borderId="125" xfId="0" applyFont="1" applyFill="1" applyBorder="1"/>
    <xf numFmtId="0" fontId="2" fillId="6" borderId="125" xfId="0" applyFont="1" applyFill="1" applyBorder="1"/>
    <xf numFmtId="0" fontId="2" fillId="6" borderId="126" xfId="0" applyFont="1" applyFill="1" applyBorder="1"/>
    <xf numFmtId="0" fontId="11" fillId="6" borderId="49" xfId="0" applyFont="1" applyFill="1" applyBorder="1"/>
    <xf numFmtId="0" fontId="11" fillId="4" borderId="53" xfId="0" applyFont="1" applyFill="1" applyBorder="1"/>
    <xf numFmtId="0" fontId="11" fillId="4" borderId="48" xfId="0" applyFont="1" applyFill="1" applyBorder="1"/>
    <xf numFmtId="0" fontId="11" fillId="4" borderId="47" xfId="0" applyFont="1" applyFill="1" applyBorder="1"/>
    <xf numFmtId="0" fontId="11" fillId="4" borderId="61" xfId="0" applyFont="1" applyFill="1" applyBorder="1"/>
    <xf numFmtId="0" fontId="11" fillId="4" borderId="55" xfId="0" applyFont="1" applyFill="1" applyBorder="1"/>
    <xf numFmtId="0" fontId="11" fillId="6" borderId="55" xfId="0" applyFont="1" applyFill="1" applyBorder="1"/>
    <xf numFmtId="0" fontId="11" fillId="6" borderId="64" xfId="0" applyFont="1" applyFill="1" applyBorder="1"/>
    <xf numFmtId="0" fontId="1" fillId="0" borderId="33" xfId="0" applyFont="1" applyBorder="1" applyAlignment="1">
      <alignment horizontal="center" vertical="center"/>
    </xf>
    <xf numFmtId="0" fontId="2" fillId="3" borderId="113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4" fillId="5" borderId="114" xfId="0" applyFont="1" applyFill="1" applyBorder="1" applyAlignment="1">
      <alignment horizontal="center"/>
    </xf>
    <xf numFmtId="0" fontId="2" fillId="4" borderId="114" xfId="0" applyFont="1" applyFill="1" applyBorder="1" applyAlignment="1">
      <alignment horizontal="center"/>
    </xf>
    <xf numFmtId="0" fontId="2" fillId="4" borderId="115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2" fillId="4" borderId="116" xfId="0" applyFont="1" applyFill="1" applyBorder="1" applyAlignment="1">
      <alignment horizontal="center"/>
    </xf>
    <xf numFmtId="0" fontId="2" fillId="4" borderId="117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4" fillId="4" borderId="116" xfId="0" applyFont="1" applyFill="1" applyBorder="1" applyAlignment="1">
      <alignment horizontal="center"/>
    </xf>
    <xf numFmtId="0" fontId="4" fillId="4" borderId="117" xfId="0" applyFont="1" applyFill="1" applyBorder="1" applyAlignment="1">
      <alignment horizontal="center"/>
    </xf>
    <xf numFmtId="0" fontId="2" fillId="6" borderId="118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114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 vertical="center"/>
    </xf>
    <xf numFmtId="0" fontId="2" fillId="6" borderId="115" xfId="0" applyFont="1" applyFill="1" applyBorder="1"/>
    <xf numFmtId="0" fontId="2" fillId="4" borderId="38" xfId="0" applyFont="1" applyFill="1" applyBorder="1"/>
    <xf numFmtId="0" fontId="2" fillId="4" borderId="39" xfId="0" applyFont="1" applyFill="1" applyBorder="1"/>
    <xf numFmtId="0" fontId="2" fillId="4" borderId="116" xfId="0" applyFont="1" applyFill="1" applyBorder="1"/>
    <xf numFmtId="0" fontId="2" fillId="4" borderId="117" xfId="0" applyFont="1" applyFill="1" applyBorder="1"/>
    <xf numFmtId="0" fontId="2" fillId="4" borderId="118" xfId="0" applyFont="1" applyFill="1" applyBorder="1"/>
    <xf numFmtId="0" fontId="2" fillId="6" borderId="118" xfId="0" applyFont="1" applyFill="1" applyBorder="1"/>
    <xf numFmtId="0" fontId="2" fillId="6" borderId="119" xfId="0" applyFont="1" applyFill="1" applyBorder="1"/>
    <xf numFmtId="0" fontId="2" fillId="3" borderId="46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4" fillId="5" borderId="51" xfId="0" applyFont="1" applyFill="1" applyBorder="1" applyAlignment="1">
      <alignment horizontal="center"/>
    </xf>
    <xf numFmtId="0" fontId="2" fillId="4" borderId="51" xfId="0" applyFont="1" applyFill="1" applyBorder="1" applyAlignment="1">
      <alignment horizontal="center"/>
    </xf>
    <xf numFmtId="0" fontId="2" fillId="4" borderId="49" xfId="0" applyFont="1" applyFill="1" applyBorder="1" applyAlignment="1">
      <alignment horizontal="center"/>
    </xf>
    <xf numFmtId="0" fontId="4" fillId="4" borderId="53" xfId="0" applyFont="1" applyFill="1" applyBorder="1" applyAlignment="1">
      <alignment horizontal="center"/>
    </xf>
    <xf numFmtId="0" fontId="2" fillId="4" borderId="48" xfId="0" applyFont="1" applyFill="1" applyBorder="1" applyAlignment="1">
      <alignment horizontal="center"/>
    </xf>
    <xf numFmtId="0" fontId="2" fillId="4" borderId="47" xfId="0" applyFont="1" applyFill="1" applyBorder="1" applyAlignment="1">
      <alignment horizontal="center"/>
    </xf>
    <xf numFmtId="0" fontId="2" fillId="4" borderId="61" xfId="0" applyFont="1" applyFill="1" applyBorder="1" applyAlignment="1">
      <alignment horizontal="center"/>
    </xf>
    <xf numFmtId="0" fontId="2" fillId="4" borderId="53" xfId="0" applyFont="1" applyFill="1" applyBorder="1" applyAlignment="1">
      <alignment horizontal="center"/>
    </xf>
    <xf numFmtId="0" fontId="4" fillId="4" borderId="47" xfId="0" applyFont="1" applyFill="1" applyBorder="1" applyAlignment="1">
      <alignment horizontal="center"/>
    </xf>
    <xf numFmtId="0" fontId="4" fillId="4" borderId="61" xfId="0" applyFont="1" applyFill="1" applyBorder="1" applyAlignment="1">
      <alignment horizontal="center"/>
    </xf>
    <xf numFmtId="0" fontId="2" fillId="6" borderId="55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0" fontId="2" fillId="5" borderId="51" xfId="0" applyFont="1" applyFill="1" applyBorder="1" applyAlignment="1">
      <alignment horizontal="center"/>
    </xf>
    <xf numFmtId="0" fontId="2" fillId="4" borderId="48" xfId="0" applyFont="1" applyFill="1" applyBorder="1" applyAlignment="1">
      <alignment horizontal="center" vertical="center"/>
    </xf>
    <xf numFmtId="0" fontId="2" fillId="6" borderId="49" xfId="0" applyFont="1" applyFill="1" applyBorder="1"/>
    <xf numFmtId="0" fontId="2" fillId="4" borderId="53" xfId="0" applyFont="1" applyFill="1" applyBorder="1"/>
    <xf numFmtId="0" fontId="2" fillId="4" borderId="48" xfId="0" applyFont="1" applyFill="1" applyBorder="1"/>
    <xf numFmtId="0" fontId="2" fillId="4" borderId="47" xfId="0" applyFont="1" applyFill="1" applyBorder="1"/>
    <xf numFmtId="0" fontId="2" fillId="4" borderId="61" xfId="0" applyFont="1" applyFill="1" applyBorder="1"/>
    <xf numFmtId="0" fontId="2" fillId="4" borderId="55" xfId="0" applyFont="1" applyFill="1" applyBorder="1"/>
    <xf numFmtId="0" fontId="2" fillId="6" borderId="55" xfId="0" applyFont="1" applyFill="1" applyBorder="1"/>
    <xf numFmtId="0" fontId="2" fillId="6" borderId="64" xfId="0" applyFont="1" applyFill="1" applyBorder="1"/>
    <xf numFmtId="0" fontId="9" fillId="6" borderId="63" xfId="0" applyFont="1" applyFill="1" applyBorder="1" applyAlignment="1">
      <alignment horizontal="center"/>
    </xf>
    <xf numFmtId="0" fontId="9" fillId="4" borderId="57" xfId="0" applyFont="1" applyFill="1" applyBorder="1" applyAlignment="1">
      <alignment horizontal="center"/>
    </xf>
    <xf numFmtId="2" fontId="11" fillId="3" borderId="60" xfId="0" applyNumberFormat="1" applyFont="1" applyFill="1" applyBorder="1" applyAlignment="1">
      <alignment horizontal="center" vertical="center" wrapText="1"/>
    </xf>
    <xf numFmtId="0" fontId="11" fillId="6" borderId="122" xfId="0" applyFont="1" applyFill="1" applyBorder="1" applyAlignment="1">
      <alignment vertical="center"/>
    </xf>
    <xf numFmtId="0" fontId="9" fillId="6" borderId="58" xfId="0" applyFont="1" applyFill="1" applyBorder="1" applyAlignment="1">
      <alignment vertical="center"/>
    </xf>
    <xf numFmtId="0" fontId="9" fillId="6" borderId="115" xfId="0" applyFont="1" applyFill="1" applyBorder="1" applyAlignment="1">
      <alignment vertical="center"/>
    </xf>
    <xf numFmtId="165" fontId="9" fillId="0" borderId="0" xfId="0" applyNumberFormat="1" applyFont="1" applyFill="1" applyBorder="1"/>
    <xf numFmtId="2" fontId="11" fillId="3" borderId="14" xfId="0" applyNumberFormat="1" applyFont="1" applyFill="1" applyBorder="1" applyAlignment="1">
      <alignment horizontal="center" vertical="center" wrapText="1"/>
    </xf>
    <xf numFmtId="2" fontId="11" fillId="4" borderId="8" xfId="0" applyNumberFormat="1" applyFont="1" applyFill="1" applyBorder="1" applyAlignment="1">
      <alignment horizontal="center"/>
    </xf>
    <xf numFmtId="1" fontId="11" fillId="4" borderId="2" xfId="0" applyNumberFormat="1" applyFont="1" applyFill="1" applyBorder="1" applyAlignment="1">
      <alignment horizontal="center"/>
    </xf>
    <xf numFmtId="2" fontId="11" fillId="4" borderId="4" xfId="0" applyNumberFormat="1" applyFont="1" applyFill="1" applyBorder="1" applyAlignment="1">
      <alignment horizontal="center"/>
    </xf>
    <xf numFmtId="2" fontId="11" fillId="6" borderId="11" xfId="0" applyNumberFormat="1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165" fontId="10" fillId="6" borderId="31" xfId="0" applyNumberFormat="1" applyFont="1" applyFill="1" applyBorder="1" applyAlignment="1">
      <alignment horizontal="center"/>
    </xf>
    <xf numFmtId="1" fontId="11" fillId="4" borderId="51" xfId="0" applyNumberFormat="1" applyFont="1" applyFill="1" applyBorder="1" applyAlignment="1">
      <alignment horizontal="center"/>
    </xf>
    <xf numFmtId="2" fontId="11" fillId="4" borderId="48" xfId="0" applyNumberFormat="1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5" borderId="44" xfId="0" applyFont="1" applyFill="1" applyBorder="1" applyAlignment="1">
      <alignment horizontal="center"/>
    </xf>
    <xf numFmtId="0" fontId="11" fillId="5" borderId="54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2" fontId="11" fillId="4" borderId="17" xfId="0" applyNumberFormat="1" applyFont="1" applyFill="1" applyBorder="1" applyAlignment="1">
      <alignment horizontal="center"/>
    </xf>
    <xf numFmtId="0" fontId="9" fillId="6" borderId="40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9" fillId="6" borderId="20" xfId="0" applyFont="1" applyFill="1" applyBorder="1" applyAlignment="1">
      <alignment horizontal="center" vertical="center"/>
    </xf>
    <xf numFmtId="0" fontId="9" fillId="6" borderId="56" xfId="0" applyFont="1" applyFill="1" applyBorder="1" applyAlignment="1">
      <alignment vertical="center"/>
    </xf>
    <xf numFmtId="0" fontId="9" fillId="6" borderId="57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/>
    </xf>
    <xf numFmtId="0" fontId="9" fillId="4" borderId="58" xfId="0" applyFont="1" applyFill="1" applyBorder="1"/>
    <xf numFmtId="165" fontId="9" fillId="6" borderId="20" xfId="0" applyNumberFormat="1" applyFont="1" applyFill="1" applyBorder="1" applyAlignment="1">
      <alignment horizontal="center"/>
    </xf>
    <xf numFmtId="165" fontId="9" fillId="6" borderId="57" xfId="0" applyNumberFormat="1" applyFont="1" applyFill="1" applyBorder="1" applyAlignment="1">
      <alignment horizontal="center"/>
    </xf>
    <xf numFmtId="165" fontId="9" fillId="0" borderId="31" xfId="0" applyNumberFormat="1" applyFont="1" applyBorder="1" applyAlignment="1">
      <alignment horizontal="center"/>
    </xf>
    <xf numFmtId="165" fontId="11" fillId="0" borderId="4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2" fontId="11" fillId="0" borderId="3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8" xfId="0" applyNumberFormat="1" applyFont="1" applyFill="1" applyBorder="1" applyAlignment="1">
      <alignment horizontal="center"/>
    </xf>
    <xf numFmtId="2" fontId="11" fillId="5" borderId="2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165" fontId="16" fillId="10" borderId="97" xfId="0" applyNumberFormat="1" applyFont="1" applyFill="1" applyBorder="1" applyAlignment="1">
      <alignment horizontal="center" vertical="center"/>
    </xf>
    <xf numFmtId="165" fontId="15" fillId="0" borderId="69" xfId="0" applyNumberFormat="1" applyFont="1" applyFill="1" applyBorder="1" applyAlignment="1">
      <alignment horizontal="center" vertical="center" wrapText="1"/>
    </xf>
    <xf numFmtId="165" fontId="16" fillId="3" borderId="40" xfId="0" applyNumberFormat="1" applyFont="1" applyFill="1" applyBorder="1" applyAlignment="1">
      <alignment horizontal="center"/>
    </xf>
    <xf numFmtId="165" fontId="16" fillId="3" borderId="9" xfId="0" applyNumberFormat="1" applyFont="1" applyFill="1" applyBorder="1" applyAlignment="1">
      <alignment horizontal="center"/>
    </xf>
    <xf numFmtId="1" fontId="16" fillId="3" borderId="21" xfId="0" applyNumberFormat="1" applyFont="1" applyFill="1" applyBorder="1" applyAlignment="1">
      <alignment horizontal="center"/>
    </xf>
    <xf numFmtId="165" fontId="16" fillId="3" borderId="4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vertical="center"/>
    </xf>
    <xf numFmtId="0" fontId="16" fillId="3" borderId="5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3" borderId="23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165" fontId="16" fillId="3" borderId="19" xfId="0" applyNumberFormat="1" applyFont="1" applyFill="1" applyBorder="1" applyAlignment="1">
      <alignment horizontal="center" vertical="center"/>
    </xf>
    <xf numFmtId="165" fontId="16" fillId="3" borderId="17" xfId="0" applyNumberFormat="1" applyFont="1" applyFill="1" applyBorder="1" applyAlignment="1">
      <alignment horizontal="center" vertical="center"/>
    </xf>
    <xf numFmtId="165" fontId="16" fillId="3" borderId="38" xfId="0" applyNumberFormat="1" applyFont="1" applyFill="1" applyBorder="1" applyAlignment="1">
      <alignment horizontal="center" vertical="center"/>
    </xf>
    <xf numFmtId="165" fontId="16" fillId="3" borderId="117" xfId="0" applyNumberFormat="1" applyFont="1" applyFill="1" applyBorder="1" applyAlignment="1">
      <alignment horizontal="center" vertical="center"/>
    </xf>
    <xf numFmtId="165" fontId="16" fillId="10" borderId="127" xfId="0" applyNumberFormat="1" applyFont="1" applyFill="1" applyBorder="1" applyAlignment="1">
      <alignment horizontal="center" vertical="center"/>
    </xf>
    <xf numFmtId="0" fontId="15" fillId="0" borderId="128" xfId="0" applyFont="1" applyFill="1" applyBorder="1" applyAlignment="1">
      <alignment horizontal="center" vertical="center" wrapText="1"/>
    </xf>
    <xf numFmtId="0" fontId="15" fillId="0" borderId="100" xfId="0" applyFont="1" applyFill="1" applyBorder="1" applyAlignment="1">
      <alignment horizontal="center" vertical="center" wrapText="1"/>
    </xf>
    <xf numFmtId="2" fontId="16" fillId="8" borderId="15" xfId="0" applyNumberFormat="1" applyFont="1" applyFill="1" applyBorder="1" applyAlignment="1">
      <alignment horizontal="center"/>
    </xf>
    <xf numFmtId="2" fontId="16" fillId="8" borderId="18" xfId="0" applyNumberFormat="1" applyFont="1" applyFill="1" applyBorder="1" applyAlignment="1">
      <alignment horizontal="center"/>
    </xf>
    <xf numFmtId="2" fontId="16" fillId="8" borderId="19" xfId="0" applyNumberFormat="1" applyFont="1" applyFill="1" applyBorder="1" applyAlignment="1">
      <alignment horizontal="center"/>
    </xf>
    <xf numFmtId="2" fontId="16" fillId="8" borderId="17" xfId="0" applyNumberFormat="1" applyFont="1" applyFill="1" applyBorder="1" applyAlignment="1">
      <alignment horizontal="center"/>
    </xf>
    <xf numFmtId="165" fontId="15" fillId="0" borderId="95" xfId="0" applyNumberFormat="1" applyFont="1" applyFill="1" applyBorder="1" applyAlignment="1">
      <alignment horizontal="center" vertical="center"/>
    </xf>
    <xf numFmtId="165" fontId="15" fillId="0" borderId="129" xfId="0" applyNumberFormat="1" applyFont="1" applyFill="1" applyBorder="1" applyAlignment="1">
      <alignment horizontal="center" vertical="center"/>
    </xf>
    <xf numFmtId="165" fontId="15" fillId="0" borderId="91" xfId="0" applyNumberFormat="1" applyFont="1" applyFill="1" applyBorder="1" applyAlignment="1">
      <alignment horizontal="center" vertical="center"/>
    </xf>
    <xf numFmtId="165" fontId="16" fillId="9" borderId="130" xfId="0" applyNumberFormat="1" applyFont="1" applyFill="1" applyBorder="1" applyAlignment="1">
      <alignment horizontal="center" vertical="center"/>
    </xf>
    <xf numFmtId="165" fontId="16" fillId="9" borderId="2" xfId="0" applyNumberFormat="1" applyFont="1" applyFill="1" applyBorder="1" applyAlignment="1">
      <alignment horizontal="center" vertical="center"/>
    </xf>
    <xf numFmtId="165" fontId="16" fillId="9" borderId="9" xfId="0" applyNumberFormat="1" applyFont="1" applyFill="1" applyBorder="1" applyAlignment="1">
      <alignment horizontal="center" vertical="center"/>
    </xf>
    <xf numFmtId="1" fontId="4" fillId="8" borderId="14" xfId="0" applyNumberFormat="1" applyFont="1" applyFill="1" applyBorder="1" applyAlignment="1">
      <alignment horizontal="center" vertical="center"/>
    </xf>
    <xf numFmtId="165" fontId="16" fillId="9" borderId="15" xfId="0" applyNumberFormat="1" applyFont="1" applyFill="1" applyBorder="1" applyAlignment="1">
      <alignment horizontal="center" vertical="center"/>
    </xf>
    <xf numFmtId="165" fontId="16" fillId="9" borderId="131" xfId="0" applyNumberFormat="1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vertical="center"/>
    </xf>
    <xf numFmtId="0" fontId="15" fillId="8" borderId="85" xfId="0" applyFont="1" applyFill="1" applyBorder="1" applyAlignment="1">
      <alignment horizontal="center" vertical="center" wrapText="1"/>
    </xf>
    <xf numFmtId="0" fontId="16" fillId="8" borderId="132" xfId="0" applyFont="1" applyFill="1" applyBorder="1" applyAlignment="1">
      <alignment horizontal="left" vertical="center" wrapText="1"/>
    </xf>
    <xf numFmtId="0" fontId="16" fillId="8" borderId="133" xfId="0" applyFont="1" applyFill="1" applyBorder="1" applyAlignment="1">
      <alignment horizontal="center" vertical="center" wrapText="1"/>
    </xf>
    <xf numFmtId="0" fontId="16" fillId="8" borderId="134" xfId="0" applyFont="1" applyFill="1" applyBorder="1" applyAlignment="1">
      <alignment horizontal="left" vertical="center" wrapText="1"/>
    </xf>
    <xf numFmtId="0" fontId="16" fillId="8" borderId="80" xfId="0" applyFont="1" applyFill="1" applyBorder="1" applyAlignment="1">
      <alignment horizontal="center" vertical="center" wrapText="1"/>
    </xf>
    <xf numFmtId="165" fontId="16" fillId="9" borderId="6" xfId="0" applyNumberFormat="1" applyFont="1" applyFill="1" applyBorder="1" applyAlignment="1">
      <alignment horizontal="center" vertical="center"/>
    </xf>
    <xf numFmtId="165" fontId="16" fillId="9" borderId="5" xfId="0" applyNumberFormat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2" borderId="27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center"/>
    </xf>
    <xf numFmtId="165" fontId="16" fillId="9" borderId="106" xfId="0" applyNumberFormat="1" applyFont="1" applyFill="1" applyBorder="1" applyAlignment="1">
      <alignment horizontal="center" vertical="center"/>
    </xf>
    <xf numFmtId="165" fontId="16" fillId="9" borderId="99" xfId="0" applyNumberFormat="1" applyFont="1" applyFill="1" applyBorder="1" applyAlignment="1">
      <alignment horizontal="center" vertical="center"/>
    </xf>
    <xf numFmtId="165" fontId="15" fillId="0" borderId="137" xfId="0" applyNumberFormat="1" applyFont="1" applyFill="1" applyBorder="1" applyAlignment="1">
      <alignment horizontal="center" vertical="center"/>
    </xf>
    <xf numFmtId="165" fontId="15" fillId="0" borderId="138" xfId="0" applyNumberFormat="1" applyFont="1" applyFill="1" applyBorder="1" applyAlignment="1">
      <alignment horizontal="center" vertical="center"/>
    </xf>
    <xf numFmtId="165" fontId="15" fillId="0" borderId="2" xfId="0" applyNumberFormat="1" applyFont="1" applyFill="1" applyBorder="1" applyAlignment="1">
      <alignment horizontal="center" vertical="center"/>
    </xf>
    <xf numFmtId="165" fontId="16" fillId="9" borderId="139" xfId="0" applyNumberFormat="1" applyFont="1" applyFill="1" applyBorder="1" applyAlignment="1">
      <alignment horizontal="center" vertical="center"/>
    </xf>
    <xf numFmtId="165" fontId="15" fillId="0" borderId="97" xfId="0" applyNumberFormat="1" applyFont="1" applyFill="1" applyBorder="1" applyAlignment="1">
      <alignment horizontal="center" vertical="center"/>
    </xf>
    <xf numFmtId="165" fontId="15" fillId="0" borderId="108" xfId="0" applyNumberFormat="1" applyFont="1" applyFill="1" applyBorder="1" applyAlignment="1">
      <alignment horizontal="center" vertical="center"/>
    </xf>
    <xf numFmtId="165" fontId="15" fillId="0" borderId="140" xfId="0" applyNumberFormat="1" applyFont="1" applyFill="1" applyBorder="1" applyAlignment="1">
      <alignment horizontal="center" vertical="center"/>
    </xf>
    <xf numFmtId="165" fontId="15" fillId="0" borderId="141" xfId="0" applyNumberFormat="1" applyFont="1" applyFill="1" applyBorder="1" applyAlignment="1">
      <alignment horizontal="center" vertical="center"/>
    </xf>
    <xf numFmtId="165" fontId="15" fillId="0" borderId="3" xfId="0" applyNumberFormat="1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/>
    </xf>
    <xf numFmtId="165" fontId="15" fillId="0" borderId="127" xfId="0" applyNumberFormat="1" applyFont="1" applyFill="1" applyBorder="1" applyAlignment="1">
      <alignment horizontal="center" vertical="center"/>
    </xf>
    <xf numFmtId="165" fontId="16" fillId="3" borderId="6" xfId="0" applyNumberFormat="1" applyFont="1" applyFill="1" applyBorder="1" applyAlignment="1">
      <alignment horizontal="center" vertical="center"/>
    </xf>
    <xf numFmtId="165" fontId="16" fillId="3" borderId="5" xfId="0" applyNumberFormat="1" applyFont="1" applyFill="1" applyBorder="1" applyAlignment="1">
      <alignment horizontal="center" vertical="center"/>
    </xf>
    <xf numFmtId="165" fontId="16" fillId="3" borderId="0" xfId="0" applyNumberFormat="1" applyFont="1" applyFill="1" applyBorder="1" applyAlignment="1">
      <alignment horizontal="center"/>
    </xf>
    <xf numFmtId="1" fontId="16" fillId="3" borderId="12" xfId="0" applyNumberFormat="1" applyFont="1" applyFill="1" applyBorder="1" applyAlignment="1">
      <alignment horizontal="center"/>
    </xf>
    <xf numFmtId="165" fontId="16" fillId="3" borderId="5" xfId="0" applyNumberFormat="1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165" fontId="15" fillId="0" borderId="97" xfId="0" applyNumberFormat="1" applyFont="1" applyFill="1" applyBorder="1" applyAlignment="1">
      <alignment horizontal="center" vertical="center" wrapText="1"/>
    </xf>
    <xf numFmtId="165" fontId="15" fillId="0" borderId="141" xfId="0" applyNumberFormat="1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165" fontId="16" fillId="9" borderId="96" xfId="0" applyNumberFormat="1" applyFont="1" applyFill="1" applyBorder="1" applyAlignment="1">
      <alignment horizontal="center" vertical="center"/>
    </xf>
    <xf numFmtId="165" fontId="16" fillId="0" borderId="106" xfId="0" applyNumberFormat="1" applyFont="1" applyFill="1" applyBorder="1" applyAlignment="1">
      <alignment horizontal="center" vertical="center" wrapText="1"/>
    </xf>
    <xf numFmtId="165" fontId="16" fillId="0" borderId="109" xfId="0" applyNumberFormat="1" applyFont="1" applyFill="1" applyBorder="1" applyAlignment="1">
      <alignment horizontal="center" vertical="center" wrapText="1"/>
    </xf>
    <xf numFmtId="165" fontId="16" fillId="0" borderId="137" xfId="0" applyNumberFormat="1" applyFont="1" applyFill="1" applyBorder="1" applyAlignment="1">
      <alignment horizontal="center" vertical="center" wrapText="1"/>
    </xf>
    <xf numFmtId="0" fontId="15" fillId="0" borderId="142" xfId="0" applyFont="1" applyFill="1" applyBorder="1" applyAlignment="1">
      <alignment vertical="center"/>
    </xf>
    <xf numFmtId="0" fontId="15" fillId="0" borderId="101" xfId="0" applyFont="1" applyFill="1" applyBorder="1" applyAlignment="1">
      <alignment vertical="center"/>
    </xf>
    <xf numFmtId="2" fontId="16" fillId="11" borderId="33" xfId="0" applyNumberFormat="1" applyFont="1" applyFill="1" applyBorder="1" applyAlignment="1">
      <alignment horizontal="center" vertical="center" wrapText="1"/>
    </xf>
    <xf numFmtId="2" fontId="16" fillId="11" borderId="8" xfId="0" applyNumberFormat="1" applyFont="1" applyFill="1" applyBorder="1" applyAlignment="1">
      <alignment horizontal="center"/>
    </xf>
    <xf numFmtId="165" fontId="16" fillId="11" borderId="11" xfId="0" applyNumberFormat="1" applyFont="1" applyFill="1" applyBorder="1" applyAlignment="1">
      <alignment horizontal="center"/>
    </xf>
    <xf numFmtId="165" fontId="15" fillId="0" borderId="7" xfId="0" applyNumberFormat="1" applyFont="1" applyFill="1" applyBorder="1" applyAlignment="1">
      <alignment horizontal="left" vertical="center" wrapText="1"/>
    </xf>
    <xf numFmtId="165" fontId="16" fillId="2" borderId="24" xfId="0" applyNumberFormat="1" applyFont="1" applyFill="1" applyBorder="1" applyAlignment="1">
      <alignment horizontal="center"/>
    </xf>
    <xf numFmtId="165" fontId="16" fillId="2" borderId="7" xfId="0" applyNumberFormat="1" applyFont="1" applyFill="1" applyBorder="1" applyAlignment="1">
      <alignment horizontal="center"/>
    </xf>
    <xf numFmtId="165" fontId="15" fillId="2" borderId="7" xfId="0" applyNumberFormat="1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left"/>
    </xf>
    <xf numFmtId="0" fontId="15" fillId="7" borderId="11" xfId="0" applyFont="1" applyFill="1" applyBorder="1" applyAlignment="1">
      <alignment horizontal="left" wrapText="1"/>
    </xf>
    <xf numFmtId="2" fontId="16" fillId="11" borderId="42" xfId="0" applyNumberFormat="1" applyFont="1" applyFill="1" applyBorder="1" applyAlignment="1">
      <alignment horizontal="center"/>
    </xf>
    <xf numFmtId="2" fontId="16" fillId="7" borderId="11" xfId="0" applyNumberFormat="1" applyFont="1" applyFill="1" applyBorder="1" applyAlignment="1">
      <alignment horizontal="center"/>
    </xf>
    <xf numFmtId="165" fontId="16" fillId="7" borderId="20" xfId="0" applyNumberFormat="1" applyFont="1" applyFill="1" applyBorder="1" applyAlignment="1">
      <alignment horizontal="center"/>
    </xf>
    <xf numFmtId="165" fontId="16" fillId="7" borderId="25" xfId="0" applyNumberFormat="1" applyFont="1" applyFill="1" applyBorder="1" applyAlignment="1">
      <alignment horizontal="center"/>
    </xf>
    <xf numFmtId="0" fontId="16" fillId="7" borderId="11" xfId="0" applyFont="1" applyFill="1" applyBorder="1"/>
    <xf numFmtId="0" fontId="16" fillId="7" borderId="42" xfId="0" applyFont="1" applyFill="1" applyBorder="1"/>
    <xf numFmtId="0" fontId="16" fillId="7" borderId="25" xfId="0" applyFont="1" applyFill="1" applyBorder="1"/>
    <xf numFmtId="0" fontId="15" fillId="0" borderId="14" xfId="0" applyFont="1" applyFill="1" applyBorder="1" applyAlignment="1">
      <alignment horizontal="left" vertical="center" wrapText="1"/>
    </xf>
    <xf numFmtId="165" fontId="16" fillId="8" borderId="1" xfId="0" applyNumberFormat="1" applyFont="1" applyFill="1" applyBorder="1" applyAlignment="1">
      <alignment horizontal="center"/>
    </xf>
    <xf numFmtId="165" fontId="16" fillId="9" borderId="73" xfId="0" applyNumberFormat="1" applyFont="1" applyFill="1" applyBorder="1" applyAlignment="1">
      <alignment horizontal="center" vertical="center"/>
    </xf>
    <xf numFmtId="165" fontId="16" fillId="8" borderId="4" xfId="0" applyNumberFormat="1" applyFont="1" applyFill="1" applyBorder="1" applyAlignment="1">
      <alignment horizontal="center"/>
    </xf>
    <xf numFmtId="165" fontId="16" fillId="9" borderId="80" xfId="0" applyNumberFormat="1" applyFont="1" applyFill="1" applyBorder="1" applyAlignment="1">
      <alignment horizontal="center" vertical="center"/>
    </xf>
    <xf numFmtId="165" fontId="16" fillId="9" borderId="133" xfId="0" applyNumberFormat="1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left" vertical="center" wrapText="1"/>
    </xf>
    <xf numFmtId="165" fontId="16" fillId="9" borderId="143" xfId="0" applyNumberFormat="1" applyFont="1" applyFill="1" applyBorder="1" applyAlignment="1">
      <alignment horizontal="center" vertical="center"/>
    </xf>
    <xf numFmtId="165" fontId="16" fillId="9" borderId="144" xfId="0" applyNumberFormat="1" applyFont="1" applyFill="1" applyBorder="1" applyAlignment="1">
      <alignment horizontal="center" vertical="center"/>
    </xf>
    <xf numFmtId="165" fontId="15" fillId="2" borderId="8" xfId="0" applyNumberFormat="1" applyFont="1" applyFill="1" applyBorder="1" applyAlignment="1">
      <alignment horizontal="center"/>
    </xf>
    <xf numFmtId="165" fontId="16" fillId="2" borderId="32" xfId="0" applyNumberFormat="1" applyFont="1" applyFill="1" applyBorder="1" applyAlignment="1">
      <alignment horizontal="center"/>
    </xf>
    <xf numFmtId="0" fontId="15" fillId="0" borderId="68" xfId="0" applyFont="1" applyFill="1" applyBorder="1" applyAlignment="1">
      <alignment horizontal="left" vertical="center" wrapText="1"/>
    </xf>
    <xf numFmtId="165" fontId="15" fillId="0" borderId="68" xfId="0" applyNumberFormat="1" applyFont="1" applyFill="1" applyBorder="1" applyAlignment="1">
      <alignment horizontal="center" vertical="center"/>
    </xf>
    <xf numFmtId="165" fontId="16" fillId="0" borderId="101" xfId="0" applyNumberFormat="1" applyFont="1" applyFill="1" applyBorder="1" applyAlignment="1">
      <alignment horizontal="center" vertical="center" wrapText="1"/>
    </xf>
    <xf numFmtId="0" fontId="15" fillId="0" borderId="127" xfId="0" applyFont="1" applyFill="1" applyBorder="1" applyAlignment="1">
      <alignment horizontal="center" vertical="center" wrapText="1"/>
    </xf>
    <xf numFmtId="165" fontId="15" fillId="0" borderId="9" xfId="0" applyNumberFormat="1" applyFont="1" applyFill="1" applyBorder="1" applyAlignment="1">
      <alignment horizontal="center" vertical="center"/>
    </xf>
    <xf numFmtId="165" fontId="15" fillId="0" borderId="10" xfId="0" applyNumberFormat="1" applyFont="1" applyFill="1" applyBorder="1" applyAlignment="1">
      <alignment horizontal="center" vertical="center"/>
    </xf>
    <xf numFmtId="0" fontId="15" fillId="0" borderId="106" xfId="0" applyFont="1" applyFill="1" applyBorder="1" applyAlignment="1">
      <alignment vertical="center"/>
    </xf>
    <xf numFmtId="165" fontId="16" fillId="9" borderId="74" xfId="0" applyNumberFormat="1" applyFont="1" applyFill="1" applyBorder="1" applyAlignment="1">
      <alignment horizontal="center" vertical="center"/>
    </xf>
    <xf numFmtId="0" fontId="17" fillId="0" borderId="34" xfId="0" applyFont="1" applyBorder="1" applyAlignment="1">
      <alignment vertical="center"/>
    </xf>
    <xf numFmtId="0" fontId="15" fillId="0" borderId="74" xfId="0" applyFont="1" applyFill="1" applyBorder="1" applyAlignment="1">
      <alignment horizontal="center" vertical="center" wrapText="1"/>
    </xf>
    <xf numFmtId="165" fontId="15" fillId="0" borderId="74" xfId="0" applyNumberFormat="1" applyFont="1" applyFill="1" applyBorder="1" applyAlignment="1">
      <alignment horizontal="center" vertical="center" wrapText="1"/>
    </xf>
    <xf numFmtId="165" fontId="15" fillId="0" borderId="74" xfId="0" applyNumberFormat="1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165" fontId="15" fillId="0" borderId="6" xfId="0" applyNumberFormat="1" applyFont="1" applyFill="1" applyBorder="1" applyAlignment="1">
      <alignment horizontal="center" vertical="center"/>
    </xf>
    <xf numFmtId="0" fontId="15" fillId="0" borderId="96" xfId="0" applyFont="1" applyFill="1" applyBorder="1" applyAlignment="1">
      <alignment vertical="center"/>
    </xf>
    <xf numFmtId="0" fontId="15" fillId="0" borderId="145" xfId="0" applyFont="1" applyBorder="1" applyAlignment="1">
      <alignment vertical="center" wrapText="1"/>
    </xf>
    <xf numFmtId="0" fontId="15" fillId="0" borderId="80" xfId="0" applyFont="1" applyFill="1" applyBorder="1" applyAlignment="1">
      <alignment horizontal="center" vertical="center" wrapText="1"/>
    </xf>
    <xf numFmtId="165" fontId="15" fillId="0" borderId="80" xfId="0" applyNumberFormat="1" applyFont="1" applyFill="1" applyBorder="1" applyAlignment="1">
      <alignment horizontal="center" vertical="center" wrapText="1"/>
    </xf>
    <xf numFmtId="165" fontId="15" fillId="0" borderId="4" xfId="0" applyNumberFormat="1" applyFont="1" applyFill="1" applyBorder="1" applyAlignment="1">
      <alignment horizontal="center" vertical="center"/>
    </xf>
    <xf numFmtId="165" fontId="15" fillId="0" borderId="5" xfId="0" applyNumberFormat="1" applyFont="1" applyFill="1" applyBorder="1" applyAlignment="1">
      <alignment horizontal="center" vertical="center"/>
    </xf>
    <xf numFmtId="0" fontId="15" fillId="0" borderId="99" xfId="0" applyFont="1" applyFill="1" applyBorder="1" applyAlignment="1">
      <alignment vertical="center"/>
    </xf>
    <xf numFmtId="165" fontId="15" fillId="0" borderId="8" xfId="0" applyNumberFormat="1" applyFont="1" applyFill="1" applyBorder="1" applyAlignment="1">
      <alignment horizontal="center" vertical="center"/>
    </xf>
    <xf numFmtId="165" fontId="15" fillId="0" borderId="12" xfId="0" applyNumberFormat="1" applyFont="1" applyFill="1" applyBorder="1" applyAlignment="1">
      <alignment horizontal="center" vertical="center"/>
    </xf>
    <xf numFmtId="0" fontId="15" fillId="0" borderId="146" xfId="0" applyFont="1" applyBorder="1" applyAlignment="1">
      <alignment vertical="center" wrapText="1"/>
    </xf>
    <xf numFmtId="165" fontId="15" fillId="0" borderId="101" xfId="0" applyNumberFormat="1" applyFont="1" applyFill="1" applyBorder="1" applyAlignment="1">
      <alignment vertical="center"/>
    </xf>
    <xf numFmtId="0" fontId="15" fillId="0" borderId="130" xfId="0" applyFont="1" applyFill="1" applyBorder="1" applyAlignment="1">
      <alignment horizontal="center" vertical="center" wrapText="1"/>
    </xf>
    <xf numFmtId="165" fontId="16" fillId="9" borderId="147" xfId="0" applyNumberFormat="1" applyFont="1" applyFill="1" applyBorder="1" applyAlignment="1">
      <alignment horizontal="center" vertical="center"/>
    </xf>
    <xf numFmtId="165" fontId="15" fillId="0" borderId="104" xfId="0" applyNumberFormat="1" applyFont="1" applyFill="1" applyBorder="1" applyAlignment="1">
      <alignment horizontal="center" vertical="center"/>
    </xf>
    <xf numFmtId="165" fontId="16" fillId="0" borderId="96" xfId="0" applyNumberFormat="1" applyFont="1" applyFill="1" applyBorder="1" applyAlignment="1">
      <alignment horizontal="center" vertical="center" wrapText="1"/>
    </xf>
    <xf numFmtId="165" fontId="15" fillId="0" borderId="104" xfId="0" applyNumberFormat="1" applyFont="1" applyFill="1" applyBorder="1" applyAlignment="1">
      <alignment horizontal="center" vertical="center" wrapText="1"/>
    </xf>
    <xf numFmtId="165" fontId="15" fillId="0" borderId="79" xfId="0" applyNumberFormat="1" applyFont="1" applyFill="1" applyBorder="1" applyAlignment="1">
      <alignment horizontal="center" vertical="center"/>
    </xf>
    <xf numFmtId="165" fontId="16" fillId="9" borderId="79" xfId="0" applyNumberFormat="1" applyFont="1" applyFill="1" applyBorder="1" applyAlignment="1">
      <alignment horizontal="center" vertical="center"/>
    </xf>
    <xf numFmtId="165" fontId="15" fillId="0" borderId="139" xfId="0" applyNumberFormat="1" applyFont="1" applyFill="1" applyBorder="1" applyAlignment="1">
      <alignment horizontal="center" vertical="center"/>
    </xf>
    <xf numFmtId="165" fontId="16" fillId="0" borderId="99" xfId="0" applyNumberFormat="1" applyFont="1" applyFill="1" applyBorder="1" applyAlignment="1">
      <alignment horizontal="center" vertical="center" wrapText="1"/>
    </xf>
    <xf numFmtId="0" fontId="15" fillId="0" borderId="139" xfId="0" applyFont="1" applyFill="1" applyBorder="1" applyAlignment="1">
      <alignment horizontal="center" vertical="center" wrapText="1"/>
    </xf>
    <xf numFmtId="165" fontId="16" fillId="9" borderId="10" xfId="0" applyNumberFormat="1" applyFont="1" applyFill="1" applyBorder="1" applyAlignment="1">
      <alignment horizontal="center" vertical="center"/>
    </xf>
    <xf numFmtId="165" fontId="16" fillId="9" borderId="31" xfId="0" applyNumberFormat="1" applyFont="1" applyFill="1" applyBorder="1" applyAlignment="1">
      <alignment horizontal="center" vertical="center"/>
    </xf>
    <xf numFmtId="165" fontId="15" fillId="0" borderId="31" xfId="0" applyNumberFormat="1" applyFont="1" applyFill="1" applyBorder="1" applyAlignment="1">
      <alignment horizontal="center" vertical="center"/>
    </xf>
    <xf numFmtId="165" fontId="15" fillId="0" borderId="30" xfId="0" applyNumberFormat="1" applyFont="1" applyFill="1" applyBorder="1" applyAlignment="1">
      <alignment horizontal="center" vertical="center"/>
    </xf>
    <xf numFmtId="0" fontId="15" fillId="0" borderId="104" xfId="0" applyFont="1" applyFill="1" applyBorder="1" applyAlignment="1">
      <alignment vertical="center"/>
    </xf>
    <xf numFmtId="0" fontId="15" fillId="0" borderId="127" xfId="0" applyFont="1" applyFill="1" applyBorder="1" applyAlignment="1">
      <alignment vertical="center"/>
    </xf>
    <xf numFmtId="0" fontId="15" fillId="0" borderId="139" xfId="0" applyFont="1" applyFill="1" applyBorder="1" applyAlignment="1">
      <alignment vertical="center"/>
    </xf>
    <xf numFmtId="0" fontId="15" fillId="0" borderId="97" xfId="0" applyFont="1" applyFill="1" applyBorder="1" applyAlignment="1">
      <alignment vertical="center"/>
    </xf>
    <xf numFmtId="0" fontId="15" fillId="0" borderId="148" xfId="0" applyFont="1" applyFill="1" applyBorder="1" applyAlignment="1">
      <alignment vertical="center"/>
    </xf>
    <xf numFmtId="1" fontId="16" fillId="3" borderId="10" xfId="0" applyNumberFormat="1" applyFont="1" applyFill="1" applyBorder="1" applyAlignment="1">
      <alignment horizontal="center"/>
    </xf>
    <xf numFmtId="165" fontId="15" fillId="0" borderId="131" xfId="0" applyNumberFormat="1" applyFont="1" applyFill="1" applyBorder="1" applyAlignment="1">
      <alignment horizontal="center" vertical="center" wrapText="1"/>
    </xf>
    <xf numFmtId="0" fontId="15" fillId="0" borderId="136" xfId="0" applyFont="1" applyFill="1" applyBorder="1" applyAlignment="1">
      <alignment horizontal="center" vertical="center" wrapText="1"/>
    </xf>
    <xf numFmtId="165" fontId="15" fillId="0" borderId="149" xfId="0" applyNumberFormat="1" applyFont="1" applyFill="1" applyBorder="1" applyAlignment="1">
      <alignment horizontal="center" vertical="center" wrapText="1"/>
    </xf>
    <xf numFmtId="0" fontId="15" fillId="0" borderId="135" xfId="0" applyFont="1" applyFill="1" applyBorder="1" applyAlignment="1">
      <alignment horizontal="center" vertical="center" wrapText="1"/>
    </xf>
    <xf numFmtId="165" fontId="15" fillId="0" borderId="76" xfId="0" applyNumberFormat="1" applyFont="1" applyFill="1" applyBorder="1" applyAlignment="1">
      <alignment horizontal="center" vertical="center" wrapText="1"/>
    </xf>
    <xf numFmtId="0" fontId="15" fillId="0" borderId="82" xfId="0" applyFont="1" applyFill="1" applyBorder="1" applyAlignment="1">
      <alignment horizontal="center" vertical="center" wrapText="1"/>
    </xf>
    <xf numFmtId="0" fontId="15" fillId="0" borderId="76" xfId="0" applyFont="1" applyFill="1" applyBorder="1" applyAlignment="1">
      <alignment vertical="center"/>
    </xf>
    <xf numFmtId="0" fontId="15" fillId="0" borderId="135" xfId="0" applyFont="1" applyFill="1" applyBorder="1" applyAlignment="1">
      <alignment vertical="center"/>
    </xf>
    <xf numFmtId="0" fontId="15" fillId="0" borderId="82" xfId="0" applyFont="1" applyFill="1" applyBorder="1" applyAlignment="1">
      <alignment vertical="center"/>
    </xf>
    <xf numFmtId="0" fontId="15" fillId="0" borderId="131" xfId="0" applyFont="1" applyFill="1" applyBorder="1" applyAlignment="1">
      <alignment vertical="center"/>
    </xf>
    <xf numFmtId="0" fontId="15" fillId="0" borderId="150" xfId="0" applyFont="1" applyFill="1" applyBorder="1" applyAlignment="1">
      <alignment vertical="center"/>
    </xf>
    <xf numFmtId="2" fontId="16" fillId="8" borderId="16" xfId="0" applyNumberFormat="1" applyFont="1" applyFill="1" applyBorder="1" applyAlignment="1">
      <alignment horizontal="center"/>
    </xf>
    <xf numFmtId="165" fontId="15" fillId="0" borderId="77" xfId="0" applyNumberFormat="1" applyFont="1" applyFill="1" applyBorder="1" applyAlignment="1">
      <alignment horizontal="center" vertical="center"/>
    </xf>
    <xf numFmtId="165" fontId="15" fillId="0" borderId="151" xfId="0" applyNumberFormat="1" applyFont="1" applyFill="1" applyBorder="1" applyAlignment="1">
      <alignment horizontal="center" vertical="center"/>
    </xf>
    <xf numFmtId="0" fontId="15" fillId="0" borderId="77" xfId="0" applyFont="1" applyFill="1" applyBorder="1" applyAlignment="1">
      <alignment horizontal="center" vertical="center" wrapText="1"/>
    </xf>
    <xf numFmtId="0" fontId="15" fillId="0" borderId="83" xfId="0" applyFont="1" applyFill="1" applyBorder="1" applyAlignment="1">
      <alignment horizontal="center" vertical="center" wrapText="1"/>
    </xf>
    <xf numFmtId="165" fontId="16" fillId="9" borderId="8" xfId="0" applyNumberFormat="1" applyFont="1" applyFill="1" applyBorder="1" applyAlignment="1">
      <alignment horizontal="center" vertical="center"/>
    </xf>
    <xf numFmtId="165" fontId="15" fillId="0" borderId="147" xfId="0" applyNumberFormat="1" applyFont="1" applyFill="1" applyBorder="1" applyAlignment="1">
      <alignment horizontal="center" vertical="center"/>
    </xf>
    <xf numFmtId="165" fontId="16" fillId="9" borderId="7" xfId="0" applyNumberFormat="1" applyFont="1" applyFill="1" applyBorder="1" applyAlignment="1">
      <alignment horizontal="center" vertical="center"/>
    </xf>
    <xf numFmtId="165" fontId="15" fillId="0" borderId="75" xfId="0" applyNumberFormat="1" applyFont="1" applyFill="1" applyBorder="1" applyAlignment="1">
      <alignment horizontal="center" vertical="center" wrapText="1"/>
    </xf>
    <xf numFmtId="165" fontId="15" fillId="0" borderId="81" xfId="0" applyNumberFormat="1" applyFont="1" applyFill="1" applyBorder="1" applyAlignment="1">
      <alignment horizontal="center" vertical="center" wrapText="1"/>
    </xf>
    <xf numFmtId="165" fontId="16" fillId="9" borderId="19" xfId="0" applyNumberFormat="1" applyFont="1" applyFill="1" applyBorder="1" applyAlignment="1">
      <alignment horizontal="center" vertical="center"/>
    </xf>
    <xf numFmtId="165" fontId="16" fillId="9" borderId="13" xfId="0" applyNumberFormat="1" applyFont="1" applyFill="1" applyBorder="1" applyAlignment="1">
      <alignment horizontal="center" vertical="center"/>
    </xf>
    <xf numFmtId="165" fontId="16" fillId="9" borderId="23" xfId="0" applyNumberFormat="1" applyFont="1" applyFill="1" applyBorder="1" applyAlignment="1">
      <alignment horizontal="center" vertical="center"/>
    </xf>
    <xf numFmtId="2" fontId="16" fillId="9" borderId="17" xfId="0" applyNumberFormat="1" applyFont="1" applyFill="1" applyBorder="1" applyAlignment="1">
      <alignment horizontal="center" vertical="center"/>
    </xf>
    <xf numFmtId="1" fontId="16" fillId="8" borderId="2" xfId="0" applyNumberFormat="1" applyFont="1" applyFill="1" applyBorder="1" applyAlignment="1">
      <alignment horizontal="center"/>
    </xf>
    <xf numFmtId="1" fontId="16" fillId="9" borderId="69" xfId="0" applyNumberFormat="1" applyFont="1" applyFill="1" applyBorder="1" applyAlignment="1">
      <alignment horizontal="center" vertical="center"/>
    </xf>
    <xf numFmtId="1" fontId="16" fillId="2" borderId="2" xfId="0" applyNumberFormat="1" applyFont="1" applyFill="1" applyBorder="1" applyAlignment="1">
      <alignment horizontal="center"/>
    </xf>
    <xf numFmtId="1" fontId="16" fillId="2" borderId="22" xfId="0" applyNumberFormat="1" applyFont="1" applyFill="1" applyBorder="1" applyAlignment="1">
      <alignment horizontal="center"/>
    </xf>
    <xf numFmtId="1" fontId="15" fillId="2" borderId="2" xfId="0" applyNumberFormat="1" applyFont="1" applyFill="1" applyBorder="1" applyAlignment="1">
      <alignment horizontal="center"/>
    </xf>
    <xf numFmtId="1" fontId="16" fillId="9" borderId="101" xfId="0" applyNumberFormat="1" applyFont="1" applyFill="1" applyBorder="1" applyAlignment="1">
      <alignment horizontal="center" vertical="center"/>
    </xf>
    <xf numFmtId="1" fontId="16" fillId="9" borderId="155" xfId="0" applyNumberFormat="1" applyFont="1" applyFill="1" applyBorder="1" applyAlignment="1">
      <alignment horizontal="center" vertical="center"/>
    </xf>
    <xf numFmtId="0" fontId="15" fillId="0" borderId="94" xfId="0" applyFont="1" applyFill="1" applyBorder="1" applyAlignment="1">
      <alignment horizontal="center" vertical="center" wrapText="1"/>
    </xf>
    <xf numFmtId="165" fontId="16" fillId="9" borderId="156" xfId="0" applyNumberFormat="1" applyFont="1" applyFill="1" applyBorder="1" applyAlignment="1">
      <alignment horizontal="center" vertical="center"/>
    </xf>
    <xf numFmtId="165" fontId="15" fillId="0" borderId="95" xfId="0" applyNumberFormat="1" applyFont="1" applyFill="1" applyBorder="1" applyAlignment="1">
      <alignment horizontal="center" vertical="center" wrapText="1"/>
    </xf>
    <xf numFmtId="165" fontId="15" fillId="0" borderId="93" xfId="0" applyNumberFormat="1" applyFont="1" applyFill="1" applyBorder="1" applyAlignment="1">
      <alignment horizontal="center" vertical="center" wrapText="1"/>
    </xf>
    <xf numFmtId="1" fontId="16" fillId="2" borderId="21" xfId="0" applyNumberFormat="1" applyFont="1" applyFill="1" applyBorder="1" applyAlignment="1">
      <alignment horizontal="center"/>
    </xf>
    <xf numFmtId="1" fontId="16" fillId="9" borderId="94" xfId="0" applyNumberFormat="1" applyFont="1" applyFill="1" applyBorder="1" applyAlignment="1">
      <alignment horizontal="center" vertical="center"/>
    </xf>
    <xf numFmtId="165" fontId="16" fillId="9" borderId="155" xfId="0" applyNumberFormat="1" applyFont="1" applyFill="1" applyBorder="1" applyAlignment="1">
      <alignment horizontal="center" vertical="center"/>
    </xf>
    <xf numFmtId="165" fontId="16" fillId="9" borderId="101" xfId="0" applyNumberFormat="1" applyFont="1" applyFill="1" applyBorder="1" applyAlignment="1">
      <alignment horizontal="center" vertical="center"/>
    </xf>
    <xf numFmtId="1" fontId="16" fillId="9" borderId="143" xfId="0" applyNumberFormat="1" applyFont="1" applyFill="1" applyBorder="1" applyAlignment="1">
      <alignment horizontal="center" vertical="center"/>
    </xf>
    <xf numFmtId="165" fontId="16" fillId="9" borderId="157" xfId="0" applyNumberFormat="1" applyFont="1" applyFill="1" applyBorder="1" applyAlignment="1">
      <alignment horizontal="center" vertical="center"/>
    </xf>
    <xf numFmtId="1" fontId="16" fillId="2" borderId="9" xfId="0" applyNumberFormat="1" applyFont="1" applyFill="1" applyBorder="1" applyAlignment="1">
      <alignment horizontal="center"/>
    </xf>
    <xf numFmtId="1" fontId="15" fillId="2" borderId="9" xfId="0" applyNumberFormat="1" applyFont="1" applyFill="1" applyBorder="1" applyAlignment="1">
      <alignment horizontal="center"/>
    </xf>
    <xf numFmtId="1" fontId="16" fillId="9" borderId="97" xfId="0" applyNumberFormat="1" applyFont="1" applyFill="1" applyBorder="1" applyAlignment="1">
      <alignment horizontal="center" vertical="center"/>
    </xf>
    <xf numFmtId="165" fontId="16" fillId="9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left" vertical="center" wrapText="1"/>
    </xf>
    <xf numFmtId="1" fontId="15" fillId="0" borderId="2" xfId="0" applyNumberFormat="1" applyFont="1" applyFill="1" applyBorder="1" applyAlignment="1">
      <alignment wrapText="1"/>
    </xf>
    <xf numFmtId="0" fontId="11" fillId="4" borderId="1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2" fontId="11" fillId="4" borderId="2" xfId="0" applyNumberFormat="1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2" fontId="12" fillId="4" borderId="52" xfId="0" applyNumberFormat="1" applyFont="1" applyFill="1" applyBorder="1" applyAlignment="1">
      <alignment horizontal="center"/>
    </xf>
    <xf numFmtId="0" fontId="12" fillId="4" borderId="54" xfId="0" applyFont="1" applyFill="1" applyBorder="1" applyAlignment="1">
      <alignment horizontal="center"/>
    </xf>
    <xf numFmtId="0" fontId="12" fillId="4" borderId="62" xfId="0" applyFont="1" applyFill="1" applyBorder="1" applyAlignment="1">
      <alignment horizontal="center"/>
    </xf>
    <xf numFmtId="1" fontId="12" fillId="4" borderId="50" xfId="0" applyNumberFormat="1" applyFont="1" applyFill="1" applyBorder="1" applyAlignment="1">
      <alignment horizontal="center"/>
    </xf>
    <xf numFmtId="0" fontId="12" fillId="4" borderId="52" xfId="0" applyFont="1" applyFill="1" applyBorder="1" applyAlignment="1">
      <alignment horizontal="center"/>
    </xf>
    <xf numFmtId="2" fontId="12" fillId="4" borderId="62" xfId="0" applyNumberFormat="1" applyFont="1" applyFill="1" applyBorder="1" applyAlignment="1">
      <alignment horizontal="center"/>
    </xf>
    <xf numFmtId="2" fontId="11" fillId="4" borderId="16" xfId="0" applyNumberFormat="1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6" borderId="65" xfId="0" applyFont="1" applyFill="1" applyBorder="1" applyAlignment="1">
      <alignment horizontal="center"/>
    </xf>
    <xf numFmtId="2" fontId="11" fillId="6" borderId="26" xfId="0" applyNumberFormat="1" applyFont="1" applyFill="1" applyBorder="1" applyAlignment="1">
      <alignment horizontal="center"/>
    </xf>
    <xf numFmtId="2" fontId="11" fillId="6" borderId="66" xfId="0" applyNumberFormat="1" applyFont="1" applyFill="1" applyBorder="1" applyAlignment="1">
      <alignment horizontal="center"/>
    </xf>
    <xf numFmtId="0" fontId="12" fillId="4" borderId="62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165" fontId="11" fillId="0" borderId="0" xfId="0" applyNumberFormat="1" applyFont="1" applyFill="1" applyBorder="1"/>
    <xf numFmtId="1" fontId="11" fillId="4" borderId="37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49" fontId="9" fillId="0" borderId="53" xfId="0" applyNumberFormat="1" applyFont="1" applyFill="1" applyBorder="1" applyAlignment="1">
      <alignment horizontal="center" vertical="center"/>
    </xf>
    <xf numFmtId="49" fontId="9" fillId="0" borderId="48" xfId="0" applyNumberFormat="1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9" fillId="0" borderId="53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9" fillId="0" borderId="47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2" fontId="13" fillId="0" borderId="44" xfId="0" applyNumberFormat="1" applyFont="1" applyBorder="1" applyAlignment="1">
      <alignment horizontal="left" vertical="center" wrapText="1"/>
    </xf>
    <xf numFmtId="2" fontId="13" fillId="0" borderId="45" xfId="0" applyNumberFormat="1" applyFont="1" applyBorder="1" applyAlignment="1">
      <alignment horizontal="left" vertical="center" wrapText="1"/>
    </xf>
    <xf numFmtId="49" fontId="9" fillId="0" borderId="51" xfId="0" applyNumberFormat="1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left" vertical="center"/>
    </xf>
    <xf numFmtId="49" fontId="9" fillId="0" borderId="47" xfId="0" applyNumberFormat="1" applyFont="1" applyFill="1" applyBorder="1" applyAlignment="1">
      <alignment horizontal="center" vertical="center"/>
    </xf>
    <xf numFmtId="49" fontId="9" fillId="0" borderId="61" xfId="0" applyNumberFormat="1" applyFont="1" applyFill="1" applyBorder="1" applyAlignment="1">
      <alignment horizontal="center" vertical="center"/>
    </xf>
    <xf numFmtId="49" fontId="9" fillId="0" borderId="43" xfId="0" applyNumberFormat="1" applyFont="1" applyFill="1" applyBorder="1" applyAlignment="1">
      <alignment horizontal="center" vertical="center"/>
    </xf>
    <xf numFmtId="49" fontId="9" fillId="0" borderId="45" xfId="0" applyNumberFormat="1" applyFont="1" applyFill="1" applyBorder="1" applyAlignment="1">
      <alignment horizontal="center" vertical="center"/>
    </xf>
    <xf numFmtId="49" fontId="9" fillId="5" borderId="53" xfId="0" applyNumberFormat="1" applyFont="1" applyFill="1" applyBorder="1" applyAlignment="1">
      <alignment horizontal="center" vertical="center"/>
    </xf>
    <xf numFmtId="49" fontId="9" fillId="5" borderId="51" xfId="0" applyNumberFormat="1" applyFont="1" applyFill="1" applyBorder="1" applyAlignment="1">
      <alignment horizontal="center" vertical="center"/>
    </xf>
    <xf numFmtId="49" fontId="9" fillId="0" borderId="53" xfId="0" applyNumberFormat="1" applyFont="1" applyBorder="1" applyAlignment="1">
      <alignment horizontal="center" vertical="center"/>
    </xf>
    <xf numFmtId="49" fontId="9" fillId="0" borderId="48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31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left" vertical="center"/>
    </xf>
    <xf numFmtId="0" fontId="11" fillId="0" borderId="44" xfId="0" applyFont="1" applyFill="1" applyBorder="1" applyAlignment="1">
      <alignment horizontal="left" vertical="center"/>
    </xf>
    <xf numFmtId="0" fontId="11" fillId="0" borderId="45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5" borderId="36" xfId="0" applyFont="1" applyFill="1" applyBorder="1" applyAlignment="1">
      <alignment horizontal="left" vertical="center"/>
    </xf>
    <xf numFmtId="0" fontId="11" fillId="5" borderId="43" xfId="0" applyFont="1" applyFill="1" applyBorder="1" applyAlignment="1">
      <alignment horizontal="left" vertical="center"/>
    </xf>
    <xf numFmtId="0" fontId="11" fillId="0" borderId="44" xfId="0" applyFont="1" applyFill="1" applyBorder="1" applyAlignment="1">
      <alignment horizontal="left" vertical="center" wrapText="1"/>
    </xf>
    <xf numFmtId="0" fontId="11" fillId="0" borderId="45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 wrapText="1"/>
    </xf>
    <xf numFmtId="49" fontId="12" fillId="0" borderId="53" xfId="0" applyNumberFormat="1" applyFont="1" applyFill="1" applyBorder="1" applyAlignment="1">
      <alignment horizontal="center" vertical="center"/>
    </xf>
    <xf numFmtId="49" fontId="12" fillId="0" borderId="51" xfId="0" applyNumberFormat="1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left" vertical="center" wrapText="1"/>
    </xf>
    <xf numFmtId="0" fontId="11" fillId="4" borderId="45" xfId="0" applyFont="1" applyFill="1" applyBorder="1" applyAlignment="1">
      <alignment horizontal="left" vertical="center" wrapText="1"/>
    </xf>
    <xf numFmtId="0" fontId="11" fillId="4" borderId="36" xfId="0" applyFont="1" applyFill="1" applyBorder="1" applyAlignment="1">
      <alignment horizontal="left" vertical="center"/>
    </xf>
    <xf numFmtId="0" fontId="11" fillId="4" borderId="35" xfId="0" applyFont="1" applyFill="1" applyBorder="1" applyAlignment="1">
      <alignment horizontal="left" vertical="center"/>
    </xf>
    <xf numFmtId="0" fontId="11" fillId="4" borderId="43" xfId="0" applyFont="1" applyFill="1" applyBorder="1" applyAlignment="1">
      <alignment horizontal="left" vertical="center" wrapText="1"/>
    </xf>
    <xf numFmtId="0" fontId="11" fillId="4" borderId="44" xfId="0" applyFont="1" applyFill="1" applyBorder="1" applyAlignment="1">
      <alignment horizontal="left" vertical="center"/>
    </xf>
    <xf numFmtId="0" fontId="11" fillId="4" borderId="45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0" fontId="11" fillId="0" borderId="35" xfId="0" applyFont="1" applyFill="1" applyBorder="1" applyAlignment="1">
      <alignment horizontal="left" vertical="center"/>
    </xf>
    <xf numFmtId="0" fontId="10" fillId="0" borderId="3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49" fontId="9" fillId="4" borderId="46" xfId="0" applyNumberFormat="1" applyFont="1" applyFill="1" applyBorder="1" applyAlignment="1">
      <alignment horizontal="center" vertical="center"/>
    </xf>
    <xf numFmtId="49" fontId="9" fillId="4" borderId="49" xfId="0" applyNumberFormat="1" applyFont="1" applyFill="1" applyBorder="1" applyAlignment="1">
      <alignment horizontal="center" vertical="center"/>
    </xf>
    <xf numFmtId="49" fontId="9" fillId="4" borderId="47" xfId="0" applyNumberFormat="1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>
      <alignment horizontal="left" vertical="center"/>
    </xf>
    <xf numFmtId="0" fontId="12" fillId="0" borderId="4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49" fontId="9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6" fillId="8" borderId="34" xfId="0" applyNumberFormat="1" applyFont="1" applyFill="1" applyBorder="1" applyAlignment="1">
      <alignment horizontal="center" vertical="center"/>
    </xf>
    <xf numFmtId="0" fontId="16" fillId="8" borderId="4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5" fillId="0" borderId="84" xfId="0" applyNumberFormat="1" applyFont="1" applyFill="1" applyBorder="1" applyAlignment="1">
      <alignment horizontal="center" vertical="center"/>
    </xf>
    <xf numFmtId="0" fontId="15" fillId="0" borderId="70" xfId="0" applyNumberFormat="1" applyFont="1" applyFill="1" applyBorder="1" applyAlignment="1">
      <alignment horizontal="center" vertical="center"/>
    </xf>
    <xf numFmtId="0" fontId="15" fillId="0" borderId="72" xfId="0" applyNumberFormat="1" applyFont="1" applyFill="1" applyBorder="1" applyAlignment="1">
      <alignment horizontal="center" vertical="center"/>
    </xf>
    <xf numFmtId="0" fontId="15" fillId="0" borderId="78" xfId="0" applyNumberFormat="1" applyFont="1" applyFill="1" applyBorder="1" applyAlignment="1">
      <alignment horizontal="center" vertical="center"/>
    </xf>
    <xf numFmtId="0" fontId="15" fillId="0" borderId="154" xfId="0" applyNumberFormat="1" applyFont="1" applyFill="1" applyBorder="1" applyAlignment="1">
      <alignment horizontal="center" vertical="center"/>
    </xf>
    <xf numFmtId="0" fontId="15" fillId="0" borderId="86" xfId="0" applyNumberFormat="1" applyFont="1" applyFill="1" applyBorder="1" applyAlignment="1">
      <alignment horizontal="center" vertical="center"/>
    </xf>
    <xf numFmtId="0" fontId="15" fillId="8" borderId="72" xfId="0" applyNumberFormat="1" applyFont="1" applyFill="1" applyBorder="1" applyAlignment="1">
      <alignment horizontal="center" vertical="center"/>
    </xf>
    <xf numFmtId="0" fontId="15" fillId="8" borderId="78" xfId="0" applyNumberFormat="1" applyFont="1" applyFill="1" applyBorder="1" applyAlignment="1">
      <alignment horizontal="center" vertical="center"/>
    </xf>
    <xf numFmtId="0" fontId="15" fillId="0" borderId="90" xfId="0" applyNumberFormat="1" applyFont="1" applyFill="1" applyBorder="1" applyAlignment="1">
      <alignment horizontal="center" vertical="center"/>
    </xf>
    <xf numFmtId="0" fontId="15" fillId="0" borderId="92" xfId="0" applyNumberFormat="1" applyFont="1" applyFill="1" applyBorder="1" applyAlignment="1">
      <alignment horizontal="center" vertical="center"/>
    </xf>
    <xf numFmtId="0" fontId="15" fillId="0" borderId="98" xfId="0" applyNumberFormat="1" applyFont="1" applyFill="1" applyBorder="1" applyAlignment="1">
      <alignment horizontal="center" vertical="center"/>
    </xf>
    <xf numFmtId="0" fontId="15" fillId="0" borderId="152" xfId="0" applyNumberFormat="1" applyFont="1" applyFill="1" applyBorder="1" applyAlignment="1">
      <alignment horizontal="center" vertical="center"/>
    </xf>
    <xf numFmtId="0" fontId="15" fillId="0" borderId="153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/>
    </xf>
    <xf numFmtId="49" fontId="16" fillId="2" borderId="7" xfId="0" applyNumberFormat="1" applyFont="1" applyFill="1" applyBorder="1" applyAlignment="1">
      <alignment horizontal="center"/>
    </xf>
    <xf numFmtId="49" fontId="16" fillId="2" borderId="31" xfId="0" applyNumberFormat="1" applyFont="1" applyFill="1" applyBorder="1" applyAlignment="1">
      <alignment horizontal="center"/>
    </xf>
    <xf numFmtId="0" fontId="16" fillId="3" borderId="34" xfId="0" applyNumberFormat="1" applyFont="1" applyFill="1" applyBorder="1" applyAlignment="1">
      <alignment horizontal="center" vertical="center"/>
    </xf>
    <xf numFmtId="0" fontId="16" fillId="3" borderId="40" xfId="0" applyNumberFormat="1" applyFont="1" applyFill="1" applyBorder="1" applyAlignment="1">
      <alignment horizontal="center" vertical="center"/>
    </xf>
    <xf numFmtId="49" fontId="16" fillId="3" borderId="14" xfId="0" applyNumberFormat="1" applyFont="1" applyFill="1" applyBorder="1" applyAlignment="1">
      <alignment horizontal="center" vertical="center"/>
    </xf>
    <xf numFmtId="49" fontId="16" fillId="3" borderId="7" xfId="0" applyNumberFormat="1" applyFont="1" applyFill="1" applyBorder="1" applyAlignment="1">
      <alignment horizontal="center" vertical="center"/>
    </xf>
    <xf numFmtId="49" fontId="16" fillId="3" borderId="3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4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65"/>
  <sheetViews>
    <sheetView tabSelected="1" topLeftCell="A13" zoomScale="86" zoomScaleNormal="86" workbookViewId="0">
      <selection activeCell="J33" sqref="J33"/>
    </sheetView>
  </sheetViews>
  <sheetFormatPr defaultColWidth="8.85546875" defaultRowHeight="12.75" x14ac:dyDescent="0.2"/>
  <cols>
    <col min="1" max="1" width="6.28515625" style="2" customWidth="1"/>
    <col min="2" max="2" width="50.85546875" style="2" customWidth="1"/>
    <col min="3" max="3" width="9.140625" style="2" customWidth="1"/>
    <col min="4" max="4" width="12.85546875" style="5" customWidth="1"/>
    <col min="5" max="5" width="8.7109375" style="5" customWidth="1"/>
    <col min="6" max="6" width="7.85546875" style="2" customWidth="1"/>
    <col min="7" max="7" width="8.140625" style="2" customWidth="1"/>
    <col min="8" max="8" width="10.5703125" style="2" customWidth="1"/>
    <col min="9" max="9" width="8.5703125" style="2" customWidth="1"/>
    <col min="10" max="10" width="10.42578125" style="2" customWidth="1"/>
    <col min="11" max="11" width="8.42578125" style="5" customWidth="1"/>
    <col min="12" max="12" width="7.85546875" style="2" customWidth="1"/>
    <col min="13" max="13" width="6.85546875" style="2" customWidth="1"/>
    <col min="14" max="14" width="7" style="2" customWidth="1"/>
    <col min="15" max="15" width="7.85546875" style="2" customWidth="1"/>
    <col min="16" max="16" width="6.85546875" style="5" customWidth="1"/>
    <col min="17" max="17" width="7.85546875" style="2" customWidth="1"/>
    <col min="18" max="18" width="7.85546875" style="5" customWidth="1"/>
    <col min="19" max="19" width="6.7109375" style="5" customWidth="1"/>
    <col min="20" max="20" width="7.42578125" style="2" customWidth="1"/>
    <col min="21" max="21" width="8" style="5" customWidth="1"/>
    <col min="22" max="22" width="7.85546875" style="5" customWidth="1"/>
    <col min="23" max="23" width="8.42578125" style="5" customWidth="1"/>
    <col min="24" max="24" width="8.85546875" style="5" customWidth="1"/>
    <col min="25" max="16384" width="8.85546875" style="2"/>
  </cols>
  <sheetData>
    <row r="1" spans="1:30" s="4" customFormat="1" ht="15" x14ac:dyDescent="0.25">
      <c r="A1" s="276"/>
      <c r="B1" s="277" t="s">
        <v>177</v>
      </c>
      <c r="C1" s="273"/>
      <c r="D1" s="274"/>
      <c r="E1" s="275"/>
      <c r="F1" s="275"/>
      <c r="G1" s="271"/>
      <c r="H1" s="271"/>
      <c r="I1" s="274"/>
      <c r="J1" s="58"/>
      <c r="R1" s="1057" t="s">
        <v>178</v>
      </c>
      <c r="S1" s="1057"/>
      <c r="T1" s="1057"/>
      <c r="U1" s="1057"/>
      <c r="V1" s="1057"/>
      <c r="W1" s="1057"/>
      <c r="X1" s="1057"/>
    </row>
    <row r="2" spans="1:30" s="4" customFormat="1" ht="17.25" customHeight="1" x14ac:dyDescent="0.25">
      <c r="A2" s="276"/>
      <c r="B2" s="278" t="s">
        <v>179</v>
      </c>
      <c r="C2" s="273"/>
      <c r="D2" s="279"/>
      <c r="E2" s="278"/>
      <c r="F2" s="280"/>
      <c r="G2" s="281"/>
      <c r="H2" s="281"/>
      <c r="I2" s="281"/>
      <c r="R2" s="1058" t="s">
        <v>180</v>
      </c>
      <c r="S2" s="1058"/>
      <c r="T2" s="1058"/>
      <c r="U2" s="1058"/>
      <c r="V2" s="1058"/>
      <c r="W2" s="1058"/>
      <c r="X2" s="1058"/>
      <c r="Y2" s="282"/>
      <c r="Z2" s="282"/>
      <c r="AA2" s="282"/>
      <c r="AB2" s="282"/>
      <c r="AC2" s="282"/>
      <c r="AD2" s="282"/>
    </row>
    <row r="3" spans="1:30" s="4" customFormat="1" ht="17.25" customHeight="1" x14ac:dyDescent="0.25">
      <c r="A3" s="276"/>
      <c r="B3" s="278"/>
      <c r="C3" s="273"/>
      <c r="D3" s="279"/>
      <c r="E3" s="278"/>
      <c r="F3" s="280"/>
      <c r="G3" s="281"/>
      <c r="H3" s="281"/>
      <c r="I3" s="281"/>
      <c r="R3" s="283"/>
      <c r="S3" s="283"/>
      <c r="T3" s="283"/>
      <c r="U3" s="283"/>
      <c r="V3" s="283"/>
      <c r="W3" s="283"/>
      <c r="X3" s="283"/>
      <c r="Y3" s="282"/>
      <c r="Z3" s="282"/>
      <c r="AA3" s="282"/>
      <c r="AB3" s="282"/>
      <c r="AC3" s="282"/>
      <c r="AD3" s="282"/>
    </row>
    <row r="4" spans="1:30" s="4" customFormat="1" ht="15.75" customHeight="1" x14ac:dyDescent="0.25">
      <c r="A4" s="276"/>
      <c r="B4" s="278" t="s">
        <v>181</v>
      </c>
      <c r="C4" s="273"/>
      <c r="D4" s="279"/>
      <c r="E4" s="278"/>
      <c r="F4" s="280"/>
      <c r="G4" s="284"/>
      <c r="H4" s="284"/>
      <c r="I4" s="284"/>
      <c r="J4" s="285"/>
      <c r="R4" s="1059" t="s">
        <v>333</v>
      </c>
      <c r="S4" s="1059"/>
      <c r="T4" s="1059"/>
      <c r="U4" s="1059"/>
      <c r="V4" s="1059"/>
      <c r="W4" s="1059"/>
      <c r="X4" s="1059"/>
    </row>
    <row r="5" spans="1:30" s="4" customFormat="1" ht="20.25" customHeight="1" x14ac:dyDescent="0.25">
      <c r="A5" s="276"/>
      <c r="B5" s="278" t="s">
        <v>330</v>
      </c>
      <c r="C5" s="273"/>
      <c r="D5" s="279"/>
      <c r="E5" s="278"/>
      <c r="F5" s="280"/>
      <c r="G5" s="281"/>
      <c r="H5" s="281"/>
      <c r="I5" s="281"/>
      <c r="J5" s="285"/>
      <c r="R5" s="1060" t="s">
        <v>331</v>
      </c>
      <c r="S5" s="1060"/>
      <c r="T5" s="1060"/>
      <c r="U5" s="1060"/>
      <c r="V5" s="1060"/>
      <c r="W5" s="1060"/>
      <c r="X5" s="1060"/>
    </row>
    <row r="6" spans="1:30" x14ac:dyDescent="0.2">
      <c r="A6" s="1"/>
      <c r="D6" s="7"/>
      <c r="E6" s="7"/>
      <c r="F6" s="3"/>
      <c r="G6" s="3"/>
      <c r="H6" s="3"/>
      <c r="I6" s="3"/>
      <c r="J6" s="3"/>
      <c r="K6" s="7"/>
      <c r="L6" s="3"/>
      <c r="M6" s="3"/>
      <c r="N6" s="3"/>
      <c r="O6" s="3"/>
      <c r="P6" s="7"/>
      <c r="Q6" s="3"/>
      <c r="R6" s="7"/>
      <c r="S6" s="7"/>
      <c r="T6" s="3"/>
      <c r="U6" s="7"/>
      <c r="V6" s="7"/>
      <c r="W6" s="7"/>
      <c r="X6" s="7"/>
    </row>
    <row r="7" spans="1:30" ht="18.75" x14ac:dyDescent="0.3">
      <c r="A7" s="1061" t="s">
        <v>582</v>
      </c>
      <c r="B7" s="1061"/>
      <c r="C7" s="1061"/>
      <c r="D7" s="1061"/>
      <c r="E7" s="1061"/>
      <c r="F7" s="1061"/>
      <c r="G7" s="1061"/>
      <c r="H7" s="1061"/>
      <c r="I7" s="1061"/>
      <c r="J7" s="1061"/>
      <c r="K7" s="1061"/>
      <c r="L7" s="1061"/>
      <c r="M7" s="1061"/>
      <c r="N7" s="1061"/>
      <c r="O7" s="1061"/>
      <c r="P7" s="1061"/>
      <c r="Q7" s="1061"/>
      <c r="R7" s="1061"/>
      <c r="S7" s="1061"/>
      <c r="T7" s="1061"/>
      <c r="U7" s="2"/>
      <c r="V7" s="2"/>
      <c r="W7" s="2"/>
      <c r="X7" s="2"/>
    </row>
    <row r="8" spans="1:30" ht="13.5" thickBot="1" x14ac:dyDescent="0.25">
      <c r="A8" s="1"/>
      <c r="D8" s="7"/>
      <c r="E8" s="7"/>
      <c r="F8" s="3"/>
      <c r="G8" s="3"/>
      <c r="H8" s="3"/>
      <c r="I8" s="3"/>
      <c r="J8" s="3"/>
      <c r="K8" s="7"/>
      <c r="L8" s="3"/>
      <c r="M8" s="3"/>
      <c r="N8" s="3"/>
      <c r="O8" s="3"/>
      <c r="P8" s="7"/>
      <c r="Q8" s="3"/>
      <c r="R8" s="8"/>
      <c r="S8" s="8"/>
      <c r="T8" s="3"/>
      <c r="U8" s="8"/>
      <c r="W8" s="8" t="s">
        <v>116</v>
      </c>
      <c r="X8" s="8"/>
    </row>
    <row r="9" spans="1:30" ht="27.75" customHeight="1" thickBot="1" x14ac:dyDescent="0.25">
      <c r="A9" s="1062" t="s">
        <v>0</v>
      </c>
      <c r="B9" s="1064" t="s">
        <v>1</v>
      </c>
      <c r="C9" s="1066" t="s">
        <v>2</v>
      </c>
      <c r="D9" s="1068" t="s">
        <v>6</v>
      </c>
      <c r="E9" s="1041" t="s">
        <v>94</v>
      </c>
      <c r="F9" s="1041"/>
      <c r="G9" s="1041"/>
      <c r="H9" s="1041"/>
      <c r="I9" s="1041"/>
      <c r="J9" s="1041"/>
      <c r="K9" s="1041"/>
      <c r="L9" s="1041"/>
      <c r="M9" s="1041"/>
      <c r="N9" s="1041"/>
      <c r="O9" s="1041"/>
      <c r="P9" s="1041"/>
      <c r="Q9" s="1041"/>
      <c r="R9" s="1046" t="s">
        <v>97</v>
      </c>
      <c r="S9" s="1044"/>
      <c r="T9" s="1047"/>
      <c r="U9" s="1044" t="s">
        <v>73</v>
      </c>
      <c r="V9" s="1044"/>
      <c r="W9" s="1046" t="s">
        <v>95</v>
      </c>
      <c r="X9" s="1047"/>
    </row>
    <row r="10" spans="1:30" ht="149.25" customHeight="1" thickBot="1" x14ac:dyDescent="0.25">
      <c r="A10" s="1063"/>
      <c r="B10" s="1065"/>
      <c r="C10" s="1067"/>
      <c r="D10" s="1069"/>
      <c r="E10" s="1041" t="s">
        <v>113</v>
      </c>
      <c r="F10" s="1041"/>
      <c r="G10" s="1041"/>
      <c r="H10" s="1042" t="s">
        <v>117</v>
      </c>
      <c r="I10" s="1041"/>
      <c r="J10" s="1050"/>
      <c r="K10" s="1041" t="s">
        <v>118</v>
      </c>
      <c r="L10" s="1041"/>
      <c r="M10" s="1041"/>
      <c r="N10" s="1042" t="s">
        <v>114</v>
      </c>
      <c r="O10" s="1043"/>
      <c r="P10" s="1041" t="s">
        <v>115</v>
      </c>
      <c r="Q10" s="1041"/>
      <c r="R10" s="1048"/>
      <c r="S10" s="1045"/>
      <c r="T10" s="1049"/>
      <c r="U10" s="1045"/>
      <c r="V10" s="1045"/>
      <c r="W10" s="1048"/>
      <c r="X10" s="1049"/>
    </row>
    <row r="11" spans="1:30" ht="13.5" thickBot="1" x14ac:dyDescent="0.25">
      <c r="A11" s="1063"/>
      <c r="B11" s="1065"/>
      <c r="C11" s="1067"/>
      <c r="D11" s="1069"/>
      <c r="E11" s="497" t="s">
        <v>3</v>
      </c>
      <c r="F11" s="38" t="s">
        <v>4</v>
      </c>
      <c r="G11" s="532" t="s">
        <v>5</v>
      </c>
      <c r="H11" s="37" t="s">
        <v>3</v>
      </c>
      <c r="I11" s="38" t="s">
        <v>4</v>
      </c>
      <c r="J11" s="38" t="s">
        <v>5</v>
      </c>
      <c r="K11" s="497" t="s">
        <v>3</v>
      </c>
      <c r="L11" s="38" t="s">
        <v>4</v>
      </c>
      <c r="M11" s="532" t="s">
        <v>5</v>
      </c>
      <c r="N11" s="37" t="s">
        <v>6</v>
      </c>
      <c r="O11" s="38" t="s">
        <v>5</v>
      </c>
      <c r="P11" s="497" t="s">
        <v>6</v>
      </c>
      <c r="Q11" s="620" t="s">
        <v>7</v>
      </c>
      <c r="R11" s="37" t="s">
        <v>6</v>
      </c>
      <c r="S11" s="38" t="s">
        <v>4</v>
      </c>
      <c r="T11" s="38" t="s">
        <v>5</v>
      </c>
      <c r="U11" s="497" t="s">
        <v>6</v>
      </c>
      <c r="V11" s="655" t="s">
        <v>8</v>
      </c>
      <c r="W11" s="37" t="s">
        <v>6</v>
      </c>
      <c r="X11" s="39" t="s">
        <v>8</v>
      </c>
    </row>
    <row r="12" spans="1:30" ht="15.75" thickBot="1" x14ac:dyDescent="0.3">
      <c r="A12" s="225" t="s">
        <v>57</v>
      </c>
      <c r="B12" s="226" t="s">
        <v>60</v>
      </c>
      <c r="C12" s="476" t="s">
        <v>11</v>
      </c>
      <c r="D12" s="711">
        <f>D15+D33+D35+D38+D40+D42+D44+D46+D48+D50+D52+D54+D56+D58+D60+D62+D64+D66+D68+D70</f>
        <v>59336.939000000013</v>
      </c>
      <c r="E12" s="498"/>
      <c r="F12" s="227"/>
      <c r="G12" s="533"/>
      <c r="H12" s="711">
        <f>H15+H33+H35+H38+H40+H42+H44+H46+H48+H50+H52+H54+H56+H58+H60+H62+H64+H66+H68+H70</f>
        <v>59336.939000000013</v>
      </c>
      <c r="I12" s="227"/>
      <c r="J12" s="706">
        <f>J15+J33+J35+J38+J40+J42+J44+J46+J48+J50+J52+J54+J56+J58+J60+J62+J64+J66+J68+J70</f>
        <v>59336.939000000013</v>
      </c>
      <c r="K12" s="498"/>
      <c r="L12" s="227"/>
      <c r="M12" s="533"/>
      <c r="N12" s="557"/>
      <c r="O12" s="558"/>
      <c r="P12" s="498"/>
      <c r="Q12" s="533"/>
      <c r="R12" s="557"/>
      <c r="S12" s="227"/>
      <c r="T12" s="558"/>
      <c r="U12" s="621"/>
      <c r="V12" s="656"/>
      <c r="W12" s="680"/>
      <c r="X12" s="228"/>
    </row>
    <row r="13" spans="1:30" s="36" customFormat="1" ht="15" x14ac:dyDescent="0.25">
      <c r="A13" s="1051">
        <v>1</v>
      </c>
      <c r="B13" s="190" t="s">
        <v>119</v>
      </c>
      <c r="C13" s="477" t="s">
        <v>130</v>
      </c>
      <c r="D13" s="949">
        <f>E13+H13</f>
        <v>48</v>
      </c>
      <c r="E13" s="499"/>
      <c r="F13" s="176"/>
      <c r="G13" s="534"/>
      <c r="H13" s="559">
        <f t="shared" ref="H13:H20" si="0">I13+J13</f>
        <v>48</v>
      </c>
      <c r="I13" s="176"/>
      <c r="J13" s="975">
        <f>'Адр прогр. прил.№2'!J16</f>
        <v>48</v>
      </c>
      <c r="K13" s="499"/>
      <c r="L13" s="176"/>
      <c r="M13" s="534"/>
      <c r="N13" s="559"/>
      <c r="O13" s="560"/>
      <c r="P13" s="499"/>
      <c r="Q13" s="534"/>
      <c r="R13" s="559"/>
      <c r="S13" s="176"/>
      <c r="T13" s="560"/>
      <c r="U13" s="622"/>
      <c r="V13" s="657"/>
      <c r="W13" s="681"/>
      <c r="X13" s="177"/>
    </row>
    <row r="14" spans="1:30" s="10" customFormat="1" ht="15" x14ac:dyDescent="0.25">
      <c r="A14" s="1052"/>
      <c r="B14" s="48"/>
      <c r="C14" s="478" t="s">
        <v>9</v>
      </c>
      <c r="D14" s="950">
        <f t="shared" ref="D14:D20" si="1">E14+H14</f>
        <v>1.6470000000000005</v>
      </c>
      <c r="E14" s="500"/>
      <c r="F14" s="45"/>
      <c r="G14" s="535"/>
      <c r="H14" s="561">
        <f t="shared" si="0"/>
        <v>1.6470000000000005</v>
      </c>
      <c r="I14" s="45"/>
      <c r="J14" s="562">
        <f>J16+J18</f>
        <v>1.6470000000000005</v>
      </c>
      <c r="K14" s="500"/>
      <c r="L14" s="45"/>
      <c r="M14" s="535"/>
      <c r="N14" s="561"/>
      <c r="O14" s="562"/>
      <c r="P14" s="500"/>
      <c r="Q14" s="535"/>
      <c r="R14" s="561"/>
      <c r="S14" s="45"/>
      <c r="T14" s="562"/>
      <c r="U14" s="623"/>
      <c r="V14" s="658"/>
      <c r="W14" s="682"/>
      <c r="X14" s="178"/>
    </row>
    <row r="15" spans="1:30" s="10" customFormat="1" ht="15" x14ac:dyDescent="0.25">
      <c r="A15" s="1053"/>
      <c r="B15" s="46" t="s">
        <v>10</v>
      </c>
      <c r="C15" s="478" t="s">
        <v>11</v>
      </c>
      <c r="D15" s="950">
        <f t="shared" si="1"/>
        <v>1538.5950000000003</v>
      </c>
      <c r="E15" s="500"/>
      <c r="F15" s="45"/>
      <c r="G15" s="535"/>
      <c r="H15" s="561">
        <f t="shared" si="0"/>
        <v>1538.5950000000003</v>
      </c>
      <c r="I15" s="45"/>
      <c r="J15" s="562">
        <f>J17+J19</f>
        <v>1538.5950000000003</v>
      </c>
      <c r="K15" s="500"/>
      <c r="L15" s="45"/>
      <c r="M15" s="535"/>
      <c r="N15" s="561"/>
      <c r="O15" s="562"/>
      <c r="P15" s="500"/>
      <c r="Q15" s="535"/>
      <c r="R15" s="561"/>
      <c r="S15" s="45"/>
      <c r="T15" s="562"/>
      <c r="U15" s="623"/>
      <c r="V15" s="658"/>
      <c r="W15" s="682"/>
      <c r="X15" s="178"/>
    </row>
    <row r="16" spans="1:30" s="10" customFormat="1" ht="15" x14ac:dyDescent="0.25">
      <c r="A16" s="1002" t="s">
        <v>12</v>
      </c>
      <c r="B16" s="1003" t="s">
        <v>13</v>
      </c>
      <c r="C16" s="479" t="s">
        <v>9</v>
      </c>
      <c r="D16" s="951">
        <f t="shared" si="1"/>
        <v>0.50700000000000012</v>
      </c>
      <c r="E16" s="501"/>
      <c r="F16" s="43"/>
      <c r="G16" s="536"/>
      <c r="H16" s="563">
        <f t="shared" si="0"/>
        <v>0.50700000000000012</v>
      </c>
      <c r="I16" s="47"/>
      <c r="J16" s="955">
        <f>'Адр прогр. прил.№2'!J19</f>
        <v>0.50700000000000012</v>
      </c>
      <c r="K16" s="501"/>
      <c r="L16" s="43"/>
      <c r="M16" s="536"/>
      <c r="N16" s="563"/>
      <c r="O16" s="608"/>
      <c r="P16" s="511"/>
      <c r="Q16" s="536"/>
      <c r="R16" s="563"/>
      <c r="S16" s="47"/>
      <c r="T16" s="564"/>
      <c r="U16" s="624"/>
      <c r="V16" s="659"/>
      <c r="W16" s="683"/>
      <c r="X16" s="179"/>
    </row>
    <row r="17" spans="1:24" s="10" customFormat="1" ht="15" x14ac:dyDescent="0.25">
      <c r="A17" s="1002"/>
      <c r="B17" s="1003"/>
      <c r="C17" s="479" t="s">
        <v>11</v>
      </c>
      <c r="D17" s="951">
        <f t="shared" si="1"/>
        <v>486.50000000000011</v>
      </c>
      <c r="E17" s="501"/>
      <c r="F17" s="43"/>
      <c r="G17" s="536"/>
      <c r="H17" s="563">
        <f t="shared" si="0"/>
        <v>486.50000000000011</v>
      </c>
      <c r="I17" s="47"/>
      <c r="J17" s="955">
        <f>'Адр прогр. прил.№2'!J20</f>
        <v>486.50000000000011</v>
      </c>
      <c r="K17" s="501"/>
      <c r="L17" s="43"/>
      <c r="M17" s="536"/>
      <c r="N17" s="563"/>
      <c r="O17" s="608"/>
      <c r="P17" s="511"/>
      <c r="Q17" s="536"/>
      <c r="R17" s="563"/>
      <c r="S17" s="47"/>
      <c r="T17" s="564"/>
      <c r="U17" s="624"/>
      <c r="V17" s="659"/>
      <c r="W17" s="683"/>
      <c r="X17" s="179"/>
    </row>
    <row r="18" spans="1:24" s="10" customFormat="1" ht="15" x14ac:dyDescent="0.25">
      <c r="A18" s="1006" t="s">
        <v>14</v>
      </c>
      <c r="B18" s="1003" t="s">
        <v>15</v>
      </c>
      <c r="C18" s="479" t="s">
        <v>9</v>
      </c>
      <c r="D18" s="951">
        <f t="shared" si="1"/>
        <v>1.1400000000000003</v>
      </c>
      <c r="E18" s="501"/>
      <c r="F18" s="43"/>
      <c r="G18" s="536"/>
      <c r="H18" s="563">
        <f t="shared" si="0"/>
        <v>1.1400000000000003</v>
      </c>
      <c r="I18" s="47"/>
      <c r="J18" s="955">
        <f>'Адр прогр. прил.№2'!J185</f>
        <v>1.1400000000000003</v>
      </c>
      <c r="K18" s="501"/>
      <c r="L18" s="43"/>
      <c r="M18" s="536"/>
      <c r="N18" s="563"/>
      <c r="O18" s="608"/>
      <c r="P18" s="511"/>
      <c r="Q18" s="536"/>
      <c r="R18" s="563"/>
      <c r="S18" s="47"/>
      <c r="T18" s="564"/>
      <c r="U18" s="624"/>
      <c r="V18" s="659"/>
      <c r="W18" s="683"/>
      <c r="X18" s="179"/>
    </row>
    <row r="19" spans="1:24" s="10" customFormat="1" ht="15" x14ac:dyDescent="0.25">
      <c r="A19" s="1006"/>
      <c r="B19" s="1003"/>
      <c r="C19" s="479" t="s">
        <v>11</v>
      </c>
      <c r="D19" s="951">
        <f t="shared" si="1"/>
        <v>1052.095</v>
      </c>
      <c r="E19" s="501"/>
      <c r="F19" s="43"/>
      <c r="G19" s="536"/>
      <c r="H19" s="563">
        <f t="shared" si="0"/>
        <v>1052.095</v>
      </c>
      <c r="I19" s="47"/>
      <c r="J19" s="955">
        <f>'Адр прогр. прил.№2'!J186</f>
        <v>1052.095</v>
      </c>
      <c r="K19" s="501"/>
      <c r="L19" s="43"/>
      <c r="M19" s="536"/>
      <c r="N19" s="563"/>
      <c r="O19" s="608"/>
      <c r="P19" s="511"/>
      <c r="Q19" s="536"/>
      <c r="R19" s="563"/>
      <c r="S19" s="47"/>
      <c r="T19" s="564"/>
      <c r="U19" s="624"/>
      <c r="V19" s="659"/>
      <c r="W19" s="683"/>
      <c r="X19" s="179"/>
    </row>
    <row r="20" spans="1:24" s="10" customFormat="1" ht="15.75" thickBot="1" x14ac:dyDescent="0.3">
      <c r="A20" s="263" t="s">
        <v>168</v>
      </c>
      <c r="B20" s="264" t="s">
        <v>175</v>
      </c>
      <c r="C20" s="480" t="s">
        <v>11</v>
      </c>
      <c r="D20" s="525">
        <f t="shared" si="1"/>
        <v>0</v>
      </c>
      <c r="E20" s="502"/>
      <c r="F20" s="266"/>
      <c r="G20" s="537"/>
      <c r="H20" s="569">
        <f t="shared" si="0"/>
        <v>0</v>
      </c>
      <c r="I20" s="180"/>
      <c r="J20" s="570"/>
      <c r="K20" s="502"/>
      <c r="L20" s="266"/>
      <c r="M20" s="537"/>
      <c r="N20" s="565"/>
      <c r="O20" s="609"/>
      <c r="P20" s="605"/>
      <c r="Q20" s="537"/>
      <c r="R20" s="565"/>
      <c r="S20" s="265"/>
      <c r="T20" s="566"/>
      <c r="U20" s="625"/>
      <c r="V20" s="660"/>
      <c r="W20" s="684"/>
      <c r="X20" s="267"/>
    </row>
    <row r="21" spans="1:24" s="10" customFormat="1" ht="15" x14ac:dyDescent="0.25">
      <c r="A21" s="1028" t="s">
        <v>120</v>
      </c>
      <c r="B21" s="1026" t="s">
        <v>150</v>
      </c>
      <c r="C21" s="481" t="s">
        <v>130</v>
      </c>
      <c r="D21" s="529"/>
      <c r="E21" s="503"/>
      <c r="F21" s="185"/>
      <c r="G21" s="538"/>
      <c r="H21" s="577"/>
      <c r="I21" s="174"/>
      <c r="J21" s="578"/>
      <c r="K21" s="503"/>
      <c r="L21" s="185"/>
      <c r="M21" s="538"/>
      <c r="N21" s="567"/>
      <c r="O21" s="568"/>
      <c r="P21" s="503"/>
      <c r="Q21" s="538"/>
      <c r="R21" s="567"/>
      <c r="S21" s="185"/>
      <c r="T21" s="568"/>
      <c r="U21" s="626"/>
      <c r="V21" s="661"/>
      <c r="W21" s="685"/>
      <c r="X21" s="186"/>
    </row>
    <row r="22" spans="1:24" s="10" customFormat="1" ht="15" x14ac:dyDescent="0.25">
      <c r="A22" s="1029"/>
      <c r="B22" s="1054"/>
      <c r="C22" s="482" t="s">
        <v>11</v>
      </c>
      <c r="D22" s="141"/>
      <c r="E22" s="500"/>
      <c r="F22" s="45"/>
      <c r="G22" s="535"/>
      <c r="H22" s="561"/>
      <c r="I22" s="45"/>
      <c r="J22" s="562"/>
      <c r="K22" s="500"/>
      <c r="L22" s="45"/>
      <c r="M22" s="535"/>
      <c r="N22" s="561"/>
      <c r="O22" s="562"/>
      <c r="P22" s="500"/>
      <c r="Q22" s="535"/>
      <c r="R22" s="561"/>
      <c r="S22" s="45"/>
      <c r="T22" s="562"/>
      <c r="U22" s="623"/>
      <c r="V22" s="658"/>
      <c r="W22" s="682"/>
      <c r="X22" s="178"/>
    </row>
    <row r="23" spans="1:24" s="10" customFormat="1" ht="15" x14ac:dyDescent="0.25">
      <c r="A23" s="1029" t="s">
        <v>121</v>
      </c>
      <c r="B23" s="1055" t="s">
        <v>122</v>
      </c>
      <c r="C23" s="479" t="s">
        <v>123</v>
      </c>
      <c r="D23" s="524"/>
      <c r="E23" s="501"/>
      <c r="F23" s="43"/>
      <c r="G23" s="536"/>
      <c r="H23" s="563"/>
      <c r="I23" s="47"/>
      <c r="J23" s="564"/>
      <c r="K23" s="511"/>
      <c r="L23" s="47"/>
      <c r="M23" s="536"/>
      <c r="N23" s="563"/>
      <c r="O23" s="610"/>
      <c r="P23" s="606"/>
      <c r="Q23" s="536"/>
      <c r="R23" s="563"/>
      <c r="S23" s="47"/>
      <c r="T23" s="564"/>
      <c r="U23" s="627"/>
      <c r="V23" s="659"/>
      <c r="W23" s="683"/>
      <c r="X23" s="179"/>
    </row>
    <row r="24" spans="1:24" s="10" customFormat="1" ht="15" x14ac:dyDescent="0.25">
      <c r="A24" s="1029"/>
      <c r="B24" s="1055"/>
      <c r="C24" s="479" t="s">
        <v>11</v>
      </c>
      <c r="D24" s="524"/>
      <c r="E24" s="501"/>
      <c r="F24" s="43"/>
      <c r="G24" s="536"/>
      <c r="H24" s="563"/>
      <c r="I24" s="47"/>
      <c r="J24" s="564"/>
      <c r="K24" s="511"/>
      <c r="L24" s="47"/>
      <c r="M24" s="536"/>
      <c r="N24" s="563"/>
      <c r="O24" s="610"/>
      <c r="P24" s="606"/>
      <c r="Q24" s="536"/>
      <c r="R24" s="563"/>
      <c r="S24" s="47"/>
      <c r="T24" s="564"/>
      <c r="U24" s="627"/>
      <c r="V24" s="659"/>
      <c r="W24" s="683"/>
      <c r="X24" s="179"/>
    </row>
    <row r="25" spans="1:24" s="10" customFormat="1" ht="15" x14ac:dyDescent="0.25">
      <c r="A25" s="1029" t="s">
        <v>124</v>
      </c>
      <c r="B25" s="1056" t="s">
        <v>162</v>
      </c>
      <c r="C25" s="479" t="s">
        <v>125</v>
      </c>
      <c r="D25" s="524"/>
      <c r="E25" s="501"/>
      <c r="F25" s="43"/>
      <c r="G25" s="536"/>
      <c r="H25" s="563"/>
      <c r="I25" s="47"/>
      <c r="J25" s="564"/>
      <c r="K25" s="511"/>
      <c r="L25" s="47"/>
      <c r="M25" s="536"/>
      <c r="N25" s="563"/>
      <c r="O25" s="610"/>
      <c r="P25" s="606"/>
      <c r="Q25" s="536"/>
      <c r="R25" s="563"/>
      <c r="S25" s="47"/>
      <c r="T25" s="564"/>
      <c r="U25" s="627"/>
      <c r="V25" s="659"/>
      <c r="W25" s="683"/>
      <c r="X25" s="179"/>
    </row>
    <row r="26" spans="1:24" s="10" customFormat="1" ht="15" x14ac:dyDescent="0.25">
      <c r="A26" s="1029"/>
      <c r="B26" s="1056"/>
      <c r="C26" s="479" t="s">
        <v>11</v>
      </c>
      <c r="D26" s="524"/>
      <c r="E26" s="501"/>
      <c r="F26" s="43"/>
      <c r="G26" s="536"/>
      <c r="H26" s="563"/>
      <c r="I26" s="47"/>
      <c r="J26" s="564"/>
      <c r="K26" s="511"/>
      <c r="L26" s="47"/>
      <c r="M26" s="536"/>
      <c r="N26" s="563"/>
      <c r="O26" s="610"/>
      <c r="P26" s="606"/>
      <c r="Q26" s="536"/>
      <c r="R26" s="563"/>
      <c r="S26" s="47"/>
      <c r="T26" s="564"/>
      <c r="U26" s="627"/>
      <c r="V26" s="659"/>
      <c r="W26" s="683"/>
      <c r="X26" s="179"/>
    </row>
    <row r="27" spans="1:24" s="10" customFormat="1" ht="15" x14ac:dyDescent="0.25">
      <c r="A27" s="1029" t="s">
        <v>126</v>
      </c>
      <c r="B27" s="1056" t="s">
        <v>132</v>
      </c>
      <c r="C27" s="479" t="s">
        <v>125</v>
      </c>
      <c r="D27" s="524"/>
      <c r="E27" s="501"/>
      <c r="F27" s="43"/>
      <c r="G27" s="536"/>
      <c r="H27" s="563"/>
      <c r="I27" s="47"/>
      <c r="J27" s="564"/>
      <c r="K27" s="511"/>
      <c r="L27" s="47"/>
      <c r="M27" s="536"/>
      <c r="N27" s="563"/>
      <c r="O27" s="610"/>
      <c r="P27" s="606"/>
      <c r="Q27" s="536"/>
      <c r="R27" s="563"/>
      <c r="S27" s="47"/>
      <c r="T27" s="564"/>
      <c r="U27" s="627"/>
      <c r="V27" s="659"/>
      <c r="W27" s="683"/>
      <c r="X27" s="179"/>
    </row>
    <row r="28" spans="1:24" s="10" customFormat="1" ht="15" x14ac:dyDescent="0.25">
      <c r="A28" s="1029"/>
      <c r="B28" s="1056"/>
      <c r="C28" s="479" t="s">
        <v>11</v>
      </c>
      <c r="D28" s="524"/>
      <c r="E28" s="501"/>
      <c r="F28" s="43"/>
      <c r="G28" s="536"/>
      <c r="H28" s="563"/>
      <c r="I28" s="47"/>
      <c r="J28" s="564"/>
      <c r="K28" s="511"/>
      <c r="L28" s="47"/>
      <c r="M28" s="536"/>
      <c r="N28" s="563"/>
      <c r="O28" s="610"/>
      <c r="P28" s="606"/>
      <c r="Q28" s="536"/>
      <c r="R28" s="563"/>
      <c r="S28" s="47"/>
      <c r="T28" s="564"/>
      <c r="U28" s="627"/>
      <c r="V28" s="659"/>
      <c r="W28" s="683"/>
      <c r="X28" s="179"/>
    </row>
    <row r="29" spans="1:24" s="10" customFormat="1" ht="15" x14ac:dyDescent="0.25">
      <c r="A29" s="1029" t="s">
        <v>127</v>
      </c>
      <c r="B29" s="1055" t="s">
        <v>128</v>
      </c>
      <c r="C29" s="479" t="s">
        <v>27</v>
      </c>
      <c r="D29" s="524"/>
      <c r="E29" s="501"/>
      <c r="F29" s="43"/>
      <c r="G29" s="536"/>
      <c r="H29" s="563"/>
      <c r="I29" s="47"/>
      <c r="J29" s="564"/>
      <c r="K29" s="511"/>
      <c r="L29" s="47"/>
      <c r="M29" s="536"/>
      <c r="N29" s="563"/>
      <c r="O29" s="610"/>
      <c r="P29" s="606"/>
      <c r="Q29" s="536"/>
      <c r="R29" s="563"/>
      <c r="S29" s="47"/>
      <c r="T29" s="564"/>
      <c r="U29" s="627"/>
      <c r="V29" s="659"/>
      <c r="W29" s="683"/>
      <c r="X29" s="179"/>
    </row>
    <row r="30" spans="1:24" s="10" customFormat="1" ht="15" x14ac:dyDescent="0.25">
      <c r="A30" s="1029"/>
      <c r="B30" s="1055"/>
      <c r="C30" s="479" t="s">
        <v>11</v>
      </c>
      <c r="D30" s="524"/>
      <c r="E30" s="501"/>
      <c r="F30" s="43"/>
      <c r="G30" s="536"/>
      <c r="H30" s="563"/>
      <c r="I30" s="47"/>
      <c r="J30" s="564"/>
      <c r="K30" s="511"/>
      <c r="L30" s="47"/>
      <c r="M30" s="536"/>
      <c r="N30" s="563"/>
      <c r="O30" s="610"/>
      <c r="P30" s="606"/>
      <c r="Q30" s="536"/>
      <c r="R30" s="563"/>
      <c r="S30" s="47"/>
      <c r="T30" s="564"/>
      <c r="U30" s="627"/>
      <c r="V30" s="659"/>
      <c r="W30" s="683"/>
      <c r="X30" s="179"/>
    </row>
    <row r="31" spans="1:24" s="10" customFormat="1" ht="15.75" thickBot="1" x14ac:dyDescent="0.3">
      <c r="A31" s="241" t="s">
        <v>129</v>
      </c>
      <c r="B31" s="242" t="s">
        <v>161</v>
      </c>
      <c r="C31" s="483" t="s">
        <v>11</v>
      </c>
      <c r="D31" s="525"/>
      <c r="E31" s="504"/>
      <c r="F31" s="181"/>
      <c r="G31" s="539"/>
      <c r="H31" s="573"/>
      <c r="I31" s="187"/>
      <c r="J31" s="574"/>
      <c r="K31" s="515"/>
      <c r="L31" s="180"/>
      <c r="M31" s="539"/>
      <c r="N31" s="569"/>
      <c r="O31" s="611"/>
      <c r="P31" s="607"/>
      <c r="Q31" s="539"/>
      <c r="R31" s="569"/>
      <c r="S31" s="180"/>
      <c r="T31" s="570"/>
      <c r="U31" s="628"/>
      <c r="V31" s="662"/>
      <c r="W31" s="686"/>
      <c r="X31" s="182"/>
    </row>
    <row r="32" spans="1:24" s="10" customFormat="1" ht="15" x14ac:dyDescent="0.25">
      <c r="A32" s="1004" t="s">
        <v>18</v>
      </c>
      <c r="B32" s="1035" t="s">
        <v>155</v>
      </c>
      <c r="C32" s="484" t="s">
        <v>17</v>
      </c>
      <c r="D32" s="526">
        <f t="shared" ref="D32:D38" si="2">E32+H32</f>
        <v>14.52</v>
      </c>
      <c r="E32" s="505"/>
      <c r="F32" s="184"/>
      <c r="G32" s="540"/>
      <c r="H32" s="575">
        <f t="shared" ref="H32:H38" si="3">I32+J32</f>
        <v>14.52</v>
      </c>
      <c r="I32" s="191"/>
      <c r="J32" s="956">
        <v>14.52</v>
      </c>
      <c r="K32" s="505"/>
      <c r="L32" s="184"/>
      <c r="M32" s="540"/>
      <c r="N32" s="571"/>
      <c r="O32" s="612"/>
      <c r="P32" s="513"/>
      <c r="Q32" s="540"/>
      <c r="R32" s="571"/>
      <c r="S32" s="183"/>
      <c r="T32" s="572"/>
      <c r="U32" s="629"/>
      <c r="V32" s="663"/>
      <c r="W32" s="687"/>
      <c r="X32" s="193"/>
    </row>
    <row r="33" spans="1:24" s="10" customFormat="1" ht="15.75" thickBot="1" x14ac:dyDescent="0.3">
      <c r="A33" s="1005"/>
      <c r="B33" s="1036"/>
      <c r="C33" s="485" t="s">
        <v>11</v>
      </c>
      <c r="D33" s="712">
        <f t="shared" si="2"/>
        <v>5808</v>
      </c>
      <c r="E33" s="506"/>
      <c r="F33" s="189"/>
      <c r="G33" s="541"/>
      <c r="H33" s="720">
        <f t="shared" si="3"/>
        <v>5808</v>
      </c>
      <c r="I33" s="180"/>
      <c r="J33" s="957">
        <v>5808</v>
      </c>
      <c r="K33" s="506"/>
      <c r="L33" s="189"/>
      <c r="M33" s="541"/>
      <c r="N33" s="573"/>
      <c r="O33" s="613"/>
      <c r="P33" s="507"/>
      <c r="Q33" s="541"/>
      <c r="R33" s="573"/>
      <c r="S33" s="187"/>
      <c r="T33" s="574"/>
      <c r="U33" s="630"/>
      <c r="V33" s="664"/>
      <c r="W33" s="688"/>
      <c r="X33" s="229"/>
    </row>
    <row r="34" spans="1:24" s="10" customFormat="1" ht="15" x14ac:dyDescent="0.25">
      <c r="A34" s="990" t="s">
        <v>47</v>
      </c>
      <c r="B34" s="1032" t="s">
        <v>55</v>
      </c>
      <c r="C34" s="486" t="s">
        <v>9</v>
      </c>
      <c r="D34" s="528">
        <f t="shared" si="2"/>
        <v>2.1800000000000002</v>
      </c>
      <c r="E34" s="503"/>
      <c r="F34" s="175"/>
      <c r="G34" s="542"/>
      <c r="H34" s="575">
        <f t="shared" si="3"/>
        <v>2.1800000000000002</v>
      </c>
      <c r="I34" s="183"/>
      <c r="J34" s="958">
        <v>2.1800000000000002</v>
      </c>
      <c r="K34" s="503"/>
      <c r="L34" s="175"/>
      <c r="M34" s="542"/>
      <c r="N34" s="575"/>
      <c r="O34" s="614"/>
      <c r="P34" s="514"/>
      <c r="Q34" s="542"/>
      <c r="R34" s="575"/>
      <c r="S34" s="191"/>
      <c r="T34" s="576"/>
      <c r="U34" s="631"/>
      <c r="V34" s="665"/>
      <c r="W34" s="689"/>
      <c r="X34" s="192"/>
    </row>
    <row r="35" spans="1:24" s="10" customFormat="1" ht="15.75" thickBot="1" x14ac:dyDescent="0.3">
      <c r="A35" s="991"/>
      <c r="B35" s="1033"/>
      <c r="C35" s="483" t="s">
        <v>11</v>
      </c>
      <c r="D35" s="714">
        <f t="shared" si="2"/>
        <v>1573.7750000000001</v>
      </c>
      <c r="E35" s="504"/>
      <c r="F35" s="181"/>
      <c r="G35" s="539"/>
      <c r="H35" s="720">
        <f t="shared" si="3"/>
        <v>1573.7750000000001</v>
      </c>
      <c r="I35" s="187"/>
      <c r="J35" s="959">
        <v>1573.7750000000001</v>
      </c>
      <c r="K35" s="504"/>
      <c r="L35" s="181"/>
      <c r="M35" s="539"/>
      <c r="N35" s="569"/>
      <c r="O35" s="615"/>
      <c r="P35" s="515"/>
      <c r="Q35" s="539"/>
      <c r="R35" s="569"/>
      <c r="S35" s="180"/>
      <c r="T35" s="570"/>
      <c r="U35" s="632"/>
      <c r="V35" s="662"/>
      <c r="W35" s="686"/>
      <c r="X35" s="182"/>
    </row>
    <row r="36" spans="1:24" s="10" customFormat="1" ht="15" x14ac:dyDescent="0.25">
      <c r="A36" s="1004" t="s">
        <v>24</v>
      </c>
      <c r="B36" s="1030" t="s">
        <v>133</v>
      </c>
      <c r="C36" s="484" t="s">
        <v>9</v>
      </c>
      <c r="D36" s="526">
        <f t="shared" si="2"/>
        <v>100.76299999999991</v>
      </c>
      <c r="E36" s="505"/>
      <c r="F36" s="184"/>
      <c r="G36" s="540"/>
      <c r="H36" s="575">
        <f t="shared" si="3"/>
        <v>100.76299999999991</v>
      </c>
      <c r="I36" s="191"/>
      <c r="J36" s="956">
        <f>'Адр прогр. прил.№2'!J387</f>
        <v>100.76299999999991</v>
      </c>
      <c r="K36" s="505"/>
      <c r="L36" s="184"/>
      <c r="M36" s="540"/>
      <c r="N36" s="571"/>
      <c r="O36" s="612"/>
      <c r="P36" s="513"/>
      <c r="Q36" s="540"/>
      <c r="R36" s="571"/>
      <c r="S36" s="183"/>
      <c r="T36" s="572"/>
      <c r="U36" s="629"/>
      <c r="V36" s="663"/>
      <c r="W36" s="687"/>
      <c r="X36" s="193"/>
    </row>
    <row r="37" spans="1:24" s="10" customFormat="1" ht="15" x14ac:dyDescent="0.25">
      <c r="A37" s="1002"/>
      <c r="B37" s="1034"/>
      <c r="C37" s="479" t="s">
        <v>48</v>
      </c>
      <c r="D37" s="713">
        <f t="shared" si="2"/>
        <v>214</v>
      </c>
      <c r="E37" s="501"/>
      <c r="F37" s="43"/>
      <c r="G37" s="536"/>
      <c r="H37" s="719">
        <f t="shared" si="3"/>
        <v>214</v>
      </c>
      <c r="I37" s="47"/>
      <c r="J37" s="960">
        <f>'Адр прогр. прил.№2'!J388</f>
        <v>214</v>
      </c>
      <c r="K37" s="501"/>
      <c r="L37" s="43"/>
      <c r="M37" s="536"/>
      <c r="N37" s="563"/>
      <c r="O37" s="608"/>
      <c r="P37" s="511"/>
      <c r="Q37" s="536"/>
      <c r="R37" s="563"/>
      <c r="S37" s="47"/>
      <c r="T37" s="564"/>
      <c r="U37" s="624"/>
      <c r="V37" s="659"/>
      <c r="W37" s="683"/>
      <c r="X37" s="179"/>
    </row>
    <row r="38" spans="1:24" s="10" customFormat="1" ht="15.75" thickBot="1" x14ac:dyDescent="0.3">
      <c r="A38" s="1005"/>
      <c r="B38" s="1031"/>
      <c r="C38" s="485" t="s">
        <v>11</v>
      </c>
      <c r="D38" s="527">
        <f t="shared" si="2"/>
        <v>33637.073000000011</v>
      </c>
      <c r="E38" s="506"/>
      <c r="F38" s="189"/>
      <c r="G38" s="541"/>
      <c r="H38" s="569">
        <f t="shared" si="3"/>
        <v>33637.073000000011</v>
      </c>
      <c r="I38" s="180"/>
      <c r="J38" s="961">
        <f>'Адр прогр. прил.№2'!J389</f>
        <v>33637.073000000011</v>
      </c>
      <c r="K38" s="506"/>
      <c r="L38" s="189"/>
      <c r="M38" s="541"/>
      <c r="N38" s="573"/>
      <c r="O38" s="613"/>
      <c r="P38" s="507"/>
      <c r="Q38" s="541"/>
      <c r="R38" s="573"/>
      <c r="S38" s="187"/>
      <c r="T38" s="574"/>
      <c r="U38" s="630"/>
      <c r="V38" s="664"/>
      <c r="W38" s="688"/>
      <c r="X38" s="229"/>
    </row>
    <row r="39" spans="1:24" s="10" customFormat="1" ht="15" x14ac:dyDescent="0.25">
      <c r="A39" s="990" t="s">
        <v>25</v>
      </c>
      <c r="B39" s="992" t="s">
        <v>151</v>
      </c>
      <c r="C39" s="486" t="s">
        <v>9</v>
      </c>
      <c r="D39" s="528"/>
      <c r="E39" s="503"/>
      <c r="F39" s="175"/>
      <c r="G39" s="542"/>
      <c r="H39" s="571"/>
      <c r="I39" s="183"/>
      <c r="J39" s="572"/>
      <c r="K39" s="503"/>
      <c r="L39" s="175"/>
      <c r="M39" s="542"/>
      <c r="N39" s="575"/>
      <c r="O39" s="614"/>
      <c r="P39" s="514"/>
      <c r="Q39" s="542"/>
      <c r="R39" s="575"/>
      <c r="S39" s="191"/>
      <c r="T39" s="576"/>
      <c r="U39" s="631"/>
      <c r="V39" s="665"/>
      <c r="W39" s="689"/>
      <c r="X39" s="192"/>
    </row>
    <row r="40" spans="1:24" s="10" customFormat="1" ht="15.75" thickBot="1" x14ac:dyDescent="0.3">
      <c r="A40" s="991"/>
      <c r="B40" s="993"/>
      <c r="C40" s="483" t="s">
        <v>11</v>
      </c>
      <c r="D40" s="525"/>
      <c r="E40" s="504"/>
      <c r="F40" s="181"/>
      <c r="G40" s="539"/>
      <c r="H40" s="573"/>
      <c r="I40" s="187"/>
      <c r="J40" s="574"/>
      <c r="K40" s="504"/>
      <c r="L40" s="181"/>
      <c r="M40" s="539"/>
      <c r="N40" s="569"/>
      <c r="O40" s="615"/>
      <c r="P40" s="515"/>
      <c r="Q40" s="539"/>
      <c r="R40" s="569"/>
      <c r="S40" s="180"/>
      <c r="T40" s="570"/>
      <c r="U40" s="632"/>
      <c r="V40" s="662"/>
      <c r="W40" s="686"/>
      <c r="X40" s="182"/>
    </row>
    <row r="41" spans="1:24" s="10" customFormat="1" ht="15" x14ac:dyDescent="0.25">
      <c r="A41" s="1004" t="s">
        <v>26</v>
      </c>
      <c r="B41" s="1030" t="s">
        <v>176</v>
      </c>
      <c r="C41" s="484" t="s">
        <v>9</v>
      </c>
      <c r="D41" s="528">
        <f>E41+H41</f>
        <v>1.2649999999999999</v>
      </c>
      <c r="E41" s="505"/>
      <c r="F41" s="184"/>
      <c r="G41" s="540"/>
      <c r="H41" s="575">
        <f>I41+J41</f>
        <v>1.2649999999999999</v>
      </c>
      <c r="I41" s="191"/>
      <c r="J41" s="956">
        <v>1.2649999999999999</v>
      </c>
      <c r="K41" s="505"/>
      <c r="L41" s="184"/>
      <c r="M41" s="540"/>
      <c r="N41" s="571"/>
      <c r="O41" s="612"/>
      <c r="P41" s="513"/>
      <c r="Q41" s="540"/>
      <c r="R41" s="571"/>
      <c r="S41" s="183"/>
      <c r="T41" s="572"/>
      <c r="U41" s="629"/>
      <c r="V41" s="663"/>
      <c r="W41" s="687"/>
      <c r="X41" s="193"/>
    </row>
    <row r="42" spans="1:24" s="10" customFormat="1" ht="15.75" thickBot="1" x14ac:dyDescent="0.3">
      <c r="A42" s="991"/>
      <c r="B42" s="993"/>
      <c r="C42" s="483" t="s">
        <v>11</v>
      </c>
      <c r="D42" s="714">
        <f>E42+H42</f>
        <v>558.74099999999999</v>
      </c>
      <c r="E42" s="504"/>
      <c r="F42" s="181"/>
      <c r="G42" s="539"/>
      <c r="H42" s="720">
        <f>I42+J42</f>
        <v>558.74099999999999</v>
      </c>
      <c r="I42" s="180"/>
      <c r="J42" s="957">
        <v>558.74099999999999</v>
      </c>
      <c r="K42" s="504"/>
      <c r="L42" s="181"/>
      <c r="M42" s="539"/>
      <c r="N42" s="569"/>
      <c r="O42" s="615"/>
      <c r="P42" s="515"/>
      <c r="Q42" s="539"/>
      <c r="R42" s="569"/>
      <c r="S42" s="180"/>
      <c r="T42" s="570"/>
      <c r="U42" s="632"/>
      <c r="V42" s="662"/>
      <c r="W42" s="686"/>
      <c r="X42" s="182"/>
    </row>
    <row r="43" spans="1:24" s="10" customFormat="1" ht="15" x14ac:dyDescent="0.25">
      <c r="A43" s="1004" t="s">
        <v>28</v>
      </c>
      <c r="B43" s="1035" t="s">
        <v>134</v>
      </c>
      <c r="C43" s="484" t="s">
        <v>27</v>
      </c>
      <c r="D43" s="526">
        <f>E43+H43</f>
        <v>682</v>
      </c>
      <c r="E43" s="505"/>
      <c r="F43" s="184"/>
      <c r="G43" s="540"/>
      <c r="H43" s="575">
        <f>I43+J43</f>
        <v>682</v>
      </c>
      <c r="I43" s="183"/>
      <c r="J43" s="958">
        <v>682</v>
      </c>
      <c r="K43" s="505"/>
      <c r="L43" s="184"/>
      <c r="M43" s="540"/>
      <c r="N43" s="571"/>
      <c r="O43" s="612"/>
      <c r="P43" s="513"/>
      <c r="Q43" s="540"/>
      <c r="R43" s="571"/>
      <c r="S43" s="183"/>
      <c r="T43" s="572"/>
      <c r="U43" s="629"/>
      <c r="V43" s="663"/>
      <c r="W43" s="687"/>
      <c r="X43" s="193"/>
    </row>
    <row r="44" spans="1:24" s="10" customFormat="1" ht="15.75" thickBot="1" x14ac:dyDescent="0.3">
      <c r="A44" s="1005"/>
      <c r="B44" s="1036"/>
      <c r="C44" s="485" t="s">
        <v>11</v>
      </c>
      <c r="D44" s="712">
        <f>E44+H44</f>
        <v>723</v>
      </c>
      <c r="E44" s="506"/>
      <c r="F44" s="189"/>
      <c r="G44" s="541"/>
      <c r="H44" s="720">
        <f>I44+J44</f>
        <v>723</v>
      </c>
      <c r="I44" s="187"/>
      <c r="J44" s="962">
        <v>723</v>
      </c>
      <c r="K44" s="506"/>
      <c r="L44" s="189"/>
      <c r="M44" s="541"/>
      <c r="N44" s="573"/>
      <c r="O44" s="613"/>
      <c r="P44" s="507"/>
      <c r="Q44" s="541"/>
      <c r="R44" s="573"/>
      <c r="S44" s="187"/>
      <c r="T44" s="574"/>
      <c r="U44" s="630"/>
      <c r="V44" s="664"/>
      <c r="W44" s="688"/>
      <c r="X44" s="229"/>
    </row>
    <row r="45" spans="1:24" s="10" customFormat="1" ht="15" x14ac:dyDescent="0.25">
      <c r="A45" s="990" t="s">
        <v>29</v>
      </c>
      <c r="B45" s="1037" t="s">
        <v>135</v>
      </c>
      <c r="C45" s="486" t="s">
        <v>27</v>
      </c>
      <c r="D45" s="528"/>
      <c r="E45" s="503"/>
      <c r="F45" s="175"/>
      <c r="G45" s="542"/>
      <c r="H45" s="575"/>
      <c r="I45" s="191"/>
      <c r="J45" s="956"/>
      <c r="K45" s="503"/>
      <c r="L45" s="175"/>
      <c r="M45" s="542"/>
      <c r="N45" s="575"/>
      <c r="O45" s="614"/>
      <c r="P45" s="514"/>
      <c r="Q45" s="542"/>
      <c r="R45" s="575"/>
      <c r="S45" s="191"/>
      <c r="T45" s="576"/>
      <c r="U45" s="631"/>
      <c r="V45" s="665"/>
      <c r="W45" s="689"/>
      <c r="X45" s="192"/>
    </row>
    <row r="46" spans="1:24" s="10" customFormat="1" ht="15.75" thickBot="1" x14ac:dyDescent="0.3">
      <c r="A46" s="991"/>
      <c r="B46" s="1038"/>
      <c r="C46" s="483" t="s">
        <v>11</v>
      </c>
      <c r="D46" s="525"/>
      <c r="E46" s="504"/>
      <c r="F46" s="181"/>
      <c r="G46" s="539"/>
      <c r="H46" s="569"/>
      <c r="I46" s="180"/>
      <c r="J46" s="961"/>
      <c r="K46" s="504"/>
      <c r="L46" s="181"/>
      <c r="M46" s="539"/>
      <c r="N46" s="569"/>
      <c r="O46" s="615"/>
      <c r="P46" s="515"/>
      <c r="Q46" s="539"/>
      <c r="R46" s="569"/>
      <c r="S46" s="180"/>
      <c r="T46" s="570"/>
      <c r="U46" s="632"/>
      <c r="V46" s="662"/>
      <c r="W46" s="686"/>
      <c r="X46" s="182"/>
    </row>
    <row r="47" spans="1:24" s="10" customFormat="1" ht="15" x14ac:dyDescent="0.25">
      <c r="A47" s="1004" t="s">
        <v>30</v>
      </c>
      <c r="B47" s="1017" t="s">
        <v>152</v>
      </c>
      <c r="C47" s="484" t="s">
        <v>17</v>
      </c>
      <c r="D47" s="528">
        <f t="shared" ref="D47:D56" si="4">E47+H47</f>
        <v>3.78</v>
      </c>
      <c r="E47" s="505"/>
      <c r="F47" s="184"/>
      <c r="G47" s="540"/>
      <c r="H47" s="575">
        <f t="shared" ref="H47:H56" si="5">I47+J47</f>
        <v>3.78</v>
      </c>
      <c r="I47" s="183"/>
      <c r="J47" s="958">
        <v>3.78</v>
      </c>
      <c r="K47" s="505"/>
      <c r="L47" s="184"/>
      <c r="M47" s="540"/>
      <c r="N47" s="571"/>
      <c r="O47" s="612"/>
      <c r="P47" s="513"/>
      <c r="Q47" s="540"/>
      <c r="R47" s="571"/>
      <c r="S47" s="183"/>
      <c r="T47" s="572"/>
      <c r="U47" s="629"/>
      <c r="V47" s="663"/>
      <c r="W47" s="687"/>
      <c r="X47" s="193"/>
    </row>
    <row r="48" spans="1:24" s="10" customFormat="1" ht="15.75" thickBot="1" x14ac:dyDescent="0.3">
      <c r="A48" s="1005"/>
      <c r="B48" s="1018"/>
      <c r="C48" s="485" t="s">
        <v>11</v>
      </c>
      <c r="D48" s="714">
        <f t="shared" si="4"/>
        <v>5670</v>
      </c>
      <c r="E48" s="506"/>
      <c r="F48" s="189"/>
      <c r="G48" s="541"/>
      <c r="H48" s="720">
        <f t="shared" si="5"/>
        <v>5670</v>
      </c>
      <c r="I48" s="187"/>
      <c r="J48" s="962">
        <v>5670</v>
      </c>
      <c r="K48" s="506"/>
      <c r="L48" s="189"/>
      <c r="M48" s="541"/>
      <c r="N48" s="573"/>
      <c r="O48" s="613"/>
      <c r="P48" s="507"/>
      <c r="Q48" s="541"/>
      <c r="R48" s="573"/>
      <c r="S48" s="187"/>
      <c r="T48" s="574"/>
      <c r="U48" s="630"/>
      <c r="V48" s="664"/>
      <c r="W48" s="688"/>
      <c r="X48" s="229"/>
    </row>
    <row r="49" spans="1:24" s="10" customFormat="1" ht="15" x14ac:dyDescent="0.25">
      <c r="A49" s="990" t="s">
        <v>31</v>
      </c>
      <c r="B49" s="1019" t="s">
        <v>136</v>
      </c>
      <c r="C49" s="486" t="s">
        <v>27</v>
      </c>
      <c r="D49" s="528">
        <f t="shared" si="4"/>
        <v>965</v>
      </c>
      <c r="E49" s="503"/>
      <c r="F49" s="175"/>
      <c r="G49" s="542"/>
      <c r="H49" s="575">
        <f t="shared" si="5"/>
        <v>965</v>
      </c>
      <c r="I49" s="191"/>
      <c r="J49" s="956">
        <v>965</v>
      </c>
      <c r="K49" s="503"/>
      <c r="L49" s="175"/>
      <c r="M49" s="542"/>
      <c r="N49" s="575"/>
      <c r="O49" s="614"/>
      <c r="P49" s="514"/>
      <c r="Q49" s="542"/>
      <c r="R49" s="575"/>
      <c r="S49" s="191"/>
      <c r="T49" s="576"/>
      <c r="U49" s="631"/>
      <c r="V49" s="665"/>
      <c r="W49" s="689"/>
      <c r="X49" s="192"/>
    </row>
    <row r="50" spans="1:24" s="10" customFormat="1" ht="15.75" thickBot="1" x14ac:dyDescent="0.3">
      <c r="A50" s="991"/>
      <c r="B50" s="1020"/>
      <c r="C50" s="483" t="s">
        <v>11</v>
      </c>
      <c r="D50" s="714">
        <f t="shared" si="4"/>
        <v>960</v>
      </c>
      <c r="E50" s="504"/>
      <c r="F50" s="181"/>
      <c r="G50" s="539"/>
      <c r="H50" s="720">
        <f t="shared" si="5"/>
        <v>960</v>
      </c>
      <c r="I50" s="180"/>
      <c r="J50" s="957">
        <v>960</v>
      </c>
      <c r="K50" s="504"/>
      <c r="L50" s="181"/>
      <c r="M50" s="539"/>
      <c r="N50" s="569"/>
      <c r="O50" s="615"/>
      <c r="P50" s="515"/>
      <c r="Q50" s="539"/>
      <c r="R50" s="569"/>
      <c r="S50" s="180"/>
      <c r="T50" s="570"/>
      <c r="U50" s="632"/>
      <c r="V50" s="662"/>
      <c r="W50" s="686"/>
      <c r="X50" s="182"/>
    </row>
    <row r="51" spans="1:24" s="10" customFormat="1" ht="15" x14ac:dyDescent="0.25">
      <c r="A51" s="1004" t="s">
        <v>32</v>
      </c>
      <c r="B51" s="1023" t="s">
        <v>75</v>
      </c>
      <c r="C51" s="484" t="s">
        <v>27</v>
      </c>
      <c r="D51" s="528">
        <f t="shared" si="4"/>
        <v>110</v>
      </c>
      <c r="E51" s="505"/>
      <c r="F51" s="184"/>
      <c r="G51" s="540"/>
      <c r="H51" s="575">
        <f t="shared" si="5"/>
        <v>110</v>
      </c>
      <c r="I51" s="183"/>
      <c r="J51" s="958">
        <v>110</v>
      </c>
      <c r="K51" s="505"/>
      <c r="L51" s="184"/>
      <c r="M51" s="540"/>
      <c r="N51" s="571"/>
      <c r="O51" s="612"/>
      <c r="P51" s="513"/>
      <c r="Q51" s="540"/>
      <c r="R51" s="571"/>
      <c r="S51" s="183"/>
      <c r="T51" s="572"/>
      <c r="U51" s="629"/>
      <c r="V51" s="663"/>
      <c r="W51" s="687"/>
      <c r="X51" s="193"/>
    </row>
    <row r="52" spans="1:24" s="10" customFormat="1" ht="15.75" thickBot="1" x14ac:dyDescent="0.3">
      <c r="A52" s="1005"/>
      <c r="B52" s="1024"/>
      <c r="C52" s="485" t="s">
        <v>11</v>
      </c>
      <c r="D52" s="714">
        <f t="shared" si="4"/>
        <v>275</v>
      </c>
      <c r="E52" s="506"/>
      <c r="F52" s="189"/>
      <c r="G52" s="541"/>
      <c r="H52" s="720">
        <f t="shared" si="5"/>
        <v>275</v>
      </c>
      <c r="I52" s="187"/>
      <c r="J52" s="962">
        <v>275</v>
      </c>
      <c r="K52" s="506"/>
      <c r="L52" s="189"/>
      <c r="M52" s="541"/>
      <c r="N52" s="573"/>
      <c r="O52" s="613"/>
      <c r="P52" s="507"/>
      <c r="Q52" s="541"/>
      <c r="R52" s="573"/>
      <c r="S52" s="187"/>
      <c r="T52" s="574"/>
      <c r="U52" s="630"/>
      <c r="V52" s="664"/>
      <c r="W52" s="688"/>
      <c r="X52" s="229"/>
    </row>
    <row r="53" spans="1:24" s="10" customFormat="1" ht="15" x14ac:dyDescent="0.25">
      <c r="A53" s="990" t="s">
        <v>33</v>
      </c>
      <c r="B53" s="1019" t="s">
        <v>137</v>
      </c>
      <c r="C53" s="486" t="s">
        <v>27</v>
      </c>
      <c r="D53" s="528">
        <f t="shared" si="4"/>
        <v>1621</v>
      </c>
      <c r="E53" s="503"/>
      <c r="F53" s="175"/>
      <c r="G53" s="542"/>
      <c r="H53" s="575">
        <f t="shared" si="5"/>
        <v>1621</v>
      </c>
      <c r="I53" s="191"/>
      <c r="J53" s="956">
        <v>1621</v>
      </c>
      <c r="K53" s="503"/>
      <c r="L53" s="175"/>
      <c r="M53" s="542"/>
      <c r="N53" s="575"/>
      <c r="O53" s="614"/>
      <c r="P53" s="514"/>
      <c r="Q53" s="542"/>
      <c r="R53" s="575"/>
      <c r="S53" s="191"/>
      <c r="T53" s="576"/>
      <c r="U53" s="631"/>
      <c r="V53" s="665"/>
      <c r="W53" s="689"/>
      <c r="X53" s="192"/>
    </row>
    <row r="54" spans="1:24" s="10" customFormat="1" ht="15.75" thickBot="1" x14ac:dyDescent="0.3">
      <c r="A54" s="991"/>
      <c r="B54" s="1020"/>
      <c r="C54" s="483" t="s">
        <v>11</v>
      </c>
      <c r="D54" s="714">
        <f t="shared" si="4"/>
        <v>7486.0349999999999</v>
      </c>
      <c r="E54" s="504"/>
      <c r="F54" s="181"/>
      <c r="G54" s="539"/>
      <c r="H54" s="720">
        <f t="shared" si="5"/>
        <v>7486.0349999999999</v>
      </c>
      <c r="I54" s="180"/>
      <c r="J54" s="957">
        <v>7486.0349999999999</v>
      </c>
      <c r="K54" s="504"/>
      <c r="L54" s="181"/>
      <c r="M54" s="539"/>
      <c r="N54" s="569"/>
      <c r="O54" s="615"/>
      <c r="P54" s="515"/>
      <c r="Q54" s="539"/>
      <c r="R54" s="569"/>
      <c r="S54" s="180"/>
      <c r="T54" s="570"/>
      <c r="U54" s="632"/>
      <c r="V54" s="662"/>
      <c r="W54" s="686"/>
      <c r="X54" s="182"/>
    </row>
    <row r="55" spans="1:24" s="10" customFormat="1" ht="15" x14ac:dyDescent="0.25">
      <c r="A55" s="1004" t="s">
        <v>34</v>
      </c>
      <c r="B55" s="1030" t="s">
        <v>138</v>
      </c>
      <c r="C55" s="484" t="s">
        <v>9</v>
      </c>
      <c r="D55" s="528">
        <f t="shared" si="4"/>
        <v>0.875</v>
      </c>
      <c r="E55" s="505"/>
      <c r="F55" s="184"/>
      <c r="G55" s="540"/>
      <c r="H55" s="575">
        <f t="shared" si="5"/>
        <v>0.875</v>
      </c>
      <c r="I55" s="183"/>
      <c r="J55" s="958">
        <v>0.875</v>
      </c>
      <c r="K55" s="505"/>
      <c r="L55" s="184"/>
      <c r="M55" s="540"/>
      <c r="N55" s="571"/>
      <c r="O55" s="612"/>
      <c r="P55" s="513"/>
      <c r="Q55" s="540"/>
      <c r="R55" s="571"/>
      <c r="S55" s="183"/>
      <c r="T55" s="572"/>
      <c r="U55" s="629"/>
      <c r="V55" s="663"/>
      <c r="W55" s="687"/>
      <c r="X55" s="193"/>
    </row>
    <row r="56" spans="1:24" s="10" customFormat="1" ht="15.75" thickBot="1" x14ac:dyDescent="0.3">
      <c r="A56" s="1005"/>
      <c r="B56" s="1031"/>
      <c r="C56" s="485" t="s">
        <v>11</v>
      </c>
      <c r="D56" s="714">
        <f t="shared" si="4"/>
        <v>940.75</v>
      </c>
      <c r="E56" s="506"/>
      <c r="F56" s="189"/>
      <c r="G56" s="541"/>
      <c r="H56" s="720">
        <f t="shared" si="5"/>
        <v>940.75</v>
      </c>
      <c r="I56" s="187"/>
      <c r="J56" s="962">
        <v>940.75</v>
      </c>
      <c r="K56" s="506"/>
      <c r="L56" s="189"/>
      <c r="M56" s="541"/>
      <c r="N56" s="573"/>
      <c r="O56" s="613"/>
      <c r="P56" s="507"/>
      <c r="Q56" s="541"/>
      <c r="R56" s="573"/>
      <c r="S56" s="187"/>
      <c r="T56" s="574"/>
      <c r="U56" s="630"/>
      <c r="V56" s="664"/>
      <c r="W56" s="688"/>
      <c r="X56" s="229"/>
    </row>
    <row r="57" spans="1:24" s="10" customFormat="1" ht="15" x14ac:dyDescent="0.25">
      <c r="A57" s="1010" t="s">
        <v>46</v>
      </c>
      <c r="B57" s="1026" t="s">
        <v>139</v>
      </c>
      <c r="C57" s="487" t="s">
        <v>27</v>
      </c>
      <c r="D57" s="528"/>
      <c r="E57" s="503"/>
      <c r="F57" s="175"/>
      <c r="G57" s="542"/>
      <c r="H57" s="575"/>
      <c r="I57" s="191"/>
      <c r="J57" s="576"/>
      <c r="K57" s="503"/>
      <c r="L57" s="175"/>
      <c r="M57" s="542"/>
      <c r="N57" s="575"/>
      <c r="O57" s="614"/>
      <c r="P57" s="514"/>
      <c r="Q57" s="542"/>
      <c r="R57" s="575"/>
      <c r="S57" s="191"/>
      <c r="T57" s="576"/>
      <c r="U57" s="631"/>
      <c r="V57" s="665"/>
      <c r="W57" s="689"/>
      <c r="X57" s="192"/>
    </row>
    <row r="58" spans="1:24" s="10" customFormat="1" ht="15.75" thickBot="1" x14ac:dyDescent="0.3">
      <c r="A58" s="1011"/>
      <c r="B58" s="1027"/>
      <c r="C58" s="488" t="s">
        <v>11</v>
      </c>
      <c r="D58" s="525"/>
      <c r="E58" s="504"/>
      <c r="F58" s="181"/>
      <c r="G58" s="539"/>
      <c r="H58" s="569"/>
      <c r="I58" s="180"/>
      <c r="J58" s="570"/>
      <c r="K58" s="504"/>
      <c r="L58" s="181"/>
      <c r="M58" s="539"/>
      <c r="N58" s="569"/>
      <c r="O58" s="615"/>
      <c r="P58" s="515"/>
      <c r="Q58" s="539"/>
      <c r="R58" s="569"/>
      <c r="S58" s="180"/>
      <c r="T58" s="570"/>
      <c r="U58" s="632"/>
      <c r="V58" s="662"/>
      <c r="W58" s="686"/>
      <c r="X58" s="182"/>
    </row>
    <row r="59" spans="1:24" s="10" customFormat="1" ht="15" x14ac:dyDescent="0.25">
      <c r="A59" s="1004" t="s">
        <v>110</v>
      </c>
      <c r="B59" s="1017" t="s">
        <v>111</v>
      </c>
      <c r="C59" s="484" t="s">
        <v>27</v>
      </c>
      <c r="D59" s="526"/>
      <c r="E59" s="505"/>
      <c r="F59" s="184"/>
      <c r="G59" s="540"/>
      <c r="H59" s="571"/>
      <c r="I59" s="183"/>
      <c r="J59" s="572"/>
      <c r="K59" s="505"/>
      <c r="L59" s="184"/>
      <c r="M59" s="540"/>
      <c r="N59" s="571"/>
      <c r="O59" s="612"/>
      <c r="P59" s="513"/>
      <c r="Q59" s="540"/>
      <c r="R59" s="571"/>
      <c r="S59" s="183"/>
      <c r="T59" s="572"/>
      <c r="U59" s="629"/>
      <c r="V59" s="663"/>
      <c r="W59" s="687"/>
      <c r="X59" s="193"/>
    </row>
    <row r="60" spans="1:24" ht="15.75" thickBot="1" x14ac:dyDescent="0.3">
      <c r="A60" s="1005"/>
      <c r="B60" s="1018"/>
      <c r="C60" s="485" t="s">
        <v>11</v>
      </c>
      <c r="D60" s="527"/>
      <c r="E60" s="507"/>
      <c r="F60" s="189"/>
      <c r="G60" s="541"/>
      <c r="H60" s="573"/>
      <c r="I60" s="187"/>
      <c r="J60" s="574"/>
      <c r="K60" s="507"/>
      <c r="L60" s="189"/>
      <c r="M60" s="541"/>
      <c r="N60" s="573"/>
      <c r="O60" s="613"/>
      <c r="P60" s="507"/>
      <c r="Q60" s="541"/>
      <c r="R60" s="573"/>
      <c r="S60" s="187"/>
      <c r="T60" s="574"/>
      <c r="U60" s="630"/>
      <c r="V60" s="664"/>
      <c r="W60" s="688"/>
      <c r="X60" s="229"/>
    </row>
    <row r="61" spans="1:24" s="10" customFormat="1" ht="15" x14ac:dyDescent="0.25">
      <c r="A61" s="990" t="s">
        <v>35</v>
      </c>
      <c r="B61" s="1019" t="s">
        <v>153</v>
      </c>
      <c r="C61" s="486" t="s">
        <v>140</v>
      </c>
      <c r="D61" s="528"/>
      <c r="E61" s="503"/>
      <c r="F61" s="175"/>
      <c r="G61" s="542"/>
      <c r="H61" s="575"/>
      <c r="I61" s="191"/>
      <c r="J61" s="576"/>
      <c r="K61" s="503"/>
      <c r="L61" s="175"/>
      <c r="M61" s="542"/>
      <c r="N61" s="575"/>
      <c r="O61" s="614"/>
      <c r="P61" s="514"/>
      <c r="Q61" s="542"/>
      <c r="R61" s="575"/>
      <c r="S61" s="191"/>
      <c r="T61" s="576"/>
      <c r="U61" s="631"/>
      <c r="V61" s="665"/>
      <c r="W61" s="689"/>
      <c r="X61" s="192"/>
    </row>
    <row r="62" spans="1:24" s="10" customFormat="1" ht="15.75" thickBot="1" x14ac:dyDescent="0.3">
      <c r="A62" s="991"/>
      <c r="B62" s="1020"/>
      <c r="C62" s="483" t="s">
        <v>11</v>
      </c>
      <c r="D62" s="525"/>
      <c r="E62" s="504"/>
      <c r="F62" s="181"/>
      <c r="G62" s="539"/>
      <c r="H62" s="569"/>
      <c r="I62" s="180"/>
      <c r="J62" s="570"/>
      <c r="K62" s="504"/>
      <c r="L62" s="181"/>
      <c r="M62" s="539"/>
      <c r="N62" s="569"/>
      <c r="O62" s="615"/>
      <c r="P62" s="515"/>
      <c r="Q62" s="539"/>
      <c r="R62" s="569"/>
      <c r="S62" s="180"/>
      <c r="T62" s="570"/>
      <c r="U62" s="632"/>
      <c r="V62" s="662"/>
      <c r="W62" s="686"/>
      <c r="X62" s="182"/>
    </row>
    <row r="63" spans="1:24" s="10" customFormat="1" ht="15" x14ac:dyDescent="0.25">
      <c r="A63" s="1004" t="s">
        <v>37</v>
      </c>
      <c r="B63" s="1023" t="s">
        <v>141</v>
      </c>
      <c r="C63" s="484" t="s">
        <v>27</v>
      </c>
      <c r="D63" s="529"/>
      <c r="E63" s="505"/>
      <c r="F63" s="174"/>
      <c r="G63" s="543"/>
      <c r="H63" s="577"/>
      <c r="I63" s="174"/>
      <c r="J63" s="578"/>
      <c r="K63" s="505"/>
      <c r="L63" s="174"/>
      <c r="M63" s="543"/>
      <c r="N63" s="577"/>
      <c r="O63" s="578"/>
      <c r="P63" s="505"/>
      <c r="Q63" s="543"/>
      <c r="R63" s="577"/>
      <c r="S63" s="174"/>
      <c r="T63" s="578"/>
      <c r="U63" s="633"/>
      <c r="V63" s="666"/>
      <c r="W63" s="690"/>
      <c r="X63" s="230"/>
    </row>
    <row r="64" spans="1:24" s="10" customFormat="1" ht="15.75" thickBot="1" x14ac:dyDescent="0.3">
      <c r="A64" s="1005"/>
      <c r="B64" s="1024"/>
      <c r="C64" s="485" t="s">
        <v>11</v>
      </c>
      <c r="D64" s="530"/>
      <c r="E64" s="506"/>
      <c r="F64" s="188"/>
      <c r="G64" s="544"/>
      <c r="H64" s="579"/>
      <c r="I64" s="188"/>
      <c r="J64" s="580"/>
      <c r="K64" s="506"/>
      <c r="L64" s="188"/>
      <c r="M64" s="544"/>
      <c r="N64" s="579"/>
      <c r="O64" s="580"/>
      <c r="P64" s="506"/>
      <c r="Q64" s="544"/>
      <c r="R64" s="579"/>
      <c r="S64" s="188"/>
      <c r="T64" s="580"/>
      <c r="U64" s="634"/>
      <c r="V64" s="667"/>
      <c r="W64" s="691"/>
      <c r="X64" s="231"/>
    </row>
    <row r="65" spans="1:24" s="10" customFormat="1" ht="15" x14ac:dyDescent="0.25">
      <c r="A65" s="990" t="s">
        <v>112</v>
      </c>
      <c r="B65" s="1019" t="s">
        <v>142</v>
      </c>
      <c r="C65" s="486" t="s">
        <v>27</v>
      </c>
      <c r="D65" s="528"/>
      <c r="E65" s="503"/>
      <c r="F65" s="175"/>
      <c r="G65" s="542"/>
      <c r="H65" s="575"/>
      <c r="I65" s="191"/>
      <c r="J65" s="576"/>
      <c r="K65" s="503"/>
      <c r="L65" s="175"/>
      <c r="M65" s="542"/>
      <c r="N65" s="575"/>
      <c r="O65" s="614"/>
      <c r="P65" s="514"/>
      <c r="Q65" s="542"/>
      <c r="R65" s="575"/>
      <c r="S65" s="191"/>
      <c r="T65" s="576"/>
      <c r="U65" s="631"/>
      <c r="V65" s="665"/>
      <c r="W65" s="689"/>
      <c r="X65" s="192"/>
    </row>
    <row r="66" spans="1:24" s="10" customFormat="1" ht="15.75" thickBot="1" x14ac:dyDescent="0.3">
      <c r="A66" s="991"/>
      <c r="B66" s="1020"/>
      <c r="C66" s="483" t="s">
        <v>11</v>
      </c>
      <c r="D66" s="527"/>
      <c r="E66" s="504"/>
      <c r="F66" s="181"/>
      <c r="G66" s="539"/>
      <c r="H66" s="573"/>
      <c r="I66" s="187"/>
      <c r="J66" s="574"/>
      <c r="K66" s="504"/>
      <c r="L66" s="181"/>
      <c r="M66" s="539"/>
      <c r="N66" s="569"/>
      <c r="O66" s="615"/>
      <c r="P66" s="515"/>
      <c r="Q66" s="539"/>
      <c r="R66" s="569"/>
      <c r="S66" s="180"/>
      <c r="T66" s="570"/>
      <c r="U66" s="632"/>
      <c r="V66" s="662"/>
      <c r="W66" s="686"/>
      <c r="X66" s="182"/>
    </row>
    <row r="67" spans="1:24" s="10" customFormat="1" ht="15" x14ac:dyDescent="0.25">
      <c r="A67" s="1004" t="s">
        <v>131</v>
      </c>
      <c r="B67" s="1023" t="s">
        <v>154</v>
      </c>
      <c r="C67" s="484" t="s">
        <v>143</v>
      </c>
      <c r="D67" s="528">
        <f>E67+H67</f>
        <v>0.21</v>
      </c>
      <c r="E67" s="505"/>
      <c r="F67" s="184"/>
      <c r="G67" s="540"/>
      <c r="H67" s="723">
        <f>I67+J67</f>
        <v>0.21</v>
      </c>
      <c r="I67" s="191"/>
      <c r="J67" s="956">
        <v>0.21</v>
      </c>
      <c r="K67" s="505"/>
      <c r="L67" s="184"/>
      <c r="M67" s="540"/>
      <c r="N67" s="571"/>
      <c r="O67" s="612"/>
      <c r="P67" s="513"/>
      <c r="Q67" s="540"/>
      <c r="R67" s="571"/>
      <c r="S67" s="183"/>
      <c r="T67" s="572"/>
      <c r="U67" s="629"/>
      <c r="V67" s="663"/>
      <c r="W67" s="687"/>
      <c r="X67" s="193"/>
    </row>
    <row r="68" spans="1:24" s="10" customFormat="1" ht="15" x14ac:dyDescent="0.25">
      <c r="A68" s="1005"/>
      <c r="B68" s="1024"/>
      <c r="C68" s="485" t="s">
        <v>11</v>
      </c>
      <c r="D68" s="952">
        <f>E68+H68</f>
        <v>165.97</v>
      </c>
      <c r="E68" s="506"/>
      <c r="F68" s="189"/>
      <c r="G68" s="541"/>
      <c r="H68" s="963">
        <f>I68+J68</f>
        <v>165.97</v>
      </c>
      <c r="I68" s="47"/>
      <c r="J68" s="959">
        <v>165.97</v>
      </c>
      <c r="K68" s="506"/>
      <c r="L68" s="189"/>
      <c r="M68" s="541"/>
      <c r="N68" s="573"/>
      <c r="O68" s="613"/>
      <c r="P68" s="507"/>
      <c r="Q68" s="541"/>
      <c r="R68" s="573"/>
      <c r="S68" s="187"/>
      <c r="T68" s="574"/>
      <c r="U68" s="630"/>
      <c r="V68" s="664"/>
      <c r="W68" s="688"/>
      <c r="X68" s="229"/>
    </row>
    <row r="69" spans="1:24" s="10" customFormat="1" ht="15" x14ac:dyDescent="0.25">
      <c r="A69" s="1006" t="s">
        <v>144</v>
      </c>
      <c r="B69" s="1025" t="s">
        <v>160</v>
      </c>
      <c r="C69" s="479" t="s">
        <v>140</v>
      </c>
      <c r="D69" s="526"/>
      <c r="E69" s="501"/>
      <c r="F69" s="43"/>
      <c r="G69" s="536"/>
      <c r="H69" s="722"/>
      <c r="I69" s="47"/>
      <c r="J69" s="564"/>
      <c r="K69" s="501"/>
      <c r="L69" s="43"/>
      <c r="M69" s="536"/>
      <c r="N69" s="563"/>
      <c r="O69" s="608"/>
      <c r="P69" s="511"/>
      <c r="Q69" s="536"/>
      <c r="R69" s="563"/>
      <c r="S69" s="47"/>
      <c r="T69" s="564"/>
      <c r="U69" s="624"/>
      <c r="V69" s="659"/>
      <c r="W69" s="683"/>
      <c r="X69" s="179"/>
    </row>
    <row r="70" spans="1:24" s="10" customFormat="1" ht="15.75" thickBot="1" x14ac:dyDescent="0.3">
      <c r="A70" s="1007"/>
      <c r="B70" s="1024"/>
      <c r="C70" s="485" t="s">
        <v>11</v>
      </c>
      <c r="D70" s="525"/>
      <c r="E70" s="506"/>
      <c r="F70" s="189"/>
      <c r="G70" s="541"/>
      <c r="H70" s="964"/>
      <c r="I70" s="180"/>
      <c r="J70" s="570"/>
      <c r="K70" s="506"/>
      <c r="L70" s="189"/>
      <c r="M70" s="541"/>
      <c r="N70" s="573"/>
      <c r="O70" s="613"/>
      <c r="P70" s="507"/>
      <c r="Q70" s="541"/>
      <c r="R70" s="573"/>
      <c r="S70" s="187"/>
      <c r="T70" s="574"/>
      <c r="U70" s="630"/>
      <c r="V70" s="664"/>
      <c r="W70" s="688"/>
      <c r="X70" s="229"/>
    </row>
    <row r="71" spans="1:24" s="10" customFormat="1" ht="15.75" thickBot="1" x14ac:dyDescent="0.3">
      <c r="A71" s="219" t="s">
        <v>58</v>
      </c>
      <c r="B71" s="268" t="s">
        <v>59</v>
      </c>
      <c r="C71" s="489" t="s">
        <v>11</v>
      </c>
      <c r="D71" s="715">
        <f>D73+D83+D85</f>
        <v>10689.309000000001</v>
      </c>
      <c r="E71" s="508"/>
      <c r="F71" s="221"/>
      <c r="G71" s="545"/>
      <c r="H71" s="966">
        <f>H73+H83+H85</f>
        <v>10689.309000000001</v>
      </c>
      <c r="I71" s="965"/>
      <c r="J71" s="967">
        <f>J73+J83+J85</f>
        <v>10689.309000000001</v>
      </c>
      <c r="K71" s="508"/>
      <c r="L71" s="221"/>
      <c r="M71" s="545"/>
      <c r="N71" s="581"/>
      <c r="O71" s="616"/>
      <c r="P71" s="508"/>
      <c r="Q71" s="545"/>
      <c r="R71" s="581"/>
      <c r="S71" s="269"/>
      <c r="T71" s="582"/>
      <c r="U71" s="635"/>
      <c r="V71" s="668"/>
      <c r="W71" s="692"/>
      <c r="X71" s="270"/>
    </row>
    <row r="72" spans="1:24" s="10" customFormat="1" ht="15" x14ac:dyDescent="0.25">
      <c r="A72" s="1008" t="s">
        <v>145</v>
      </c>
      <c r="B72" s="1021" t="s">
        <v>146</v>
      </c>
      <c r="C72" s="490" t="s">
        <v>17</v>
      </c>
      <c r="D72" s="531">
        <f>D74+D76+D78+D80</f>
        <v>8.0839999999999996</v>
      </c>
      <c r="E72" s="509"/>
      <c r="F72" s="195"/>
      <c r="G72" s="546"/>
      <c r="H72" s="167">
        <f>H74+H76+H78+H80</f>
        <v>8.0839999999999996</v>
      </c>
      <c r="I72" s="724"/>
      <c r="J72" s="725">
        <f>J74+J76+J78+J80</f>
        <v>8.0839999999999996</v>
      </c>
      <c r="K72" s="509"/>
      <c r="L72" s="195"/>
      <c r="M72" s="546"/>
      <c r="N72" s="583"/>
      <c r="O72" s="617"/>
      <c r="P72" s="509"/>
      <c r="Q72" s="546"/>
      <c r="R72" s="583"/>
      <c r="S72" s="196"/>
      <c r="T72" s="584"/>
      <c r="U72" s="636"/>
      <c r="V72" s="669"/>
      <c r="W72" s="693"/>
      <c r="X72" s="197"/>
    </row>
    <row r="73" spans="1:24" s="10" customFormat="1" ht="15" x14ac:dyDescent="0.25">
      <c r="A73" s="1009"/>
      <c r="B73" s="1022"/>
      <c r="C73" s="478" t="s">
        <v>11</v>
      </c>
      <c r="D73" s="140">
        <f>D75+D77+D79+D81</f>
        <v>7158.3589999999995</v>
      </c>
      <c r="E73" s="510"/>
      <c r="F73" s="44"/>
      <c r="G73" s="547"/>
      <c r="H73" s="145">
        <f>H75+H77+H79+H81</f>
        <v>7158.3589999999995</v>
      </c>
      <c r="I73" s="49"/>
      <c r="J73" s="586">
        <f>J75+J77+J79+J81</f>
        <v>7158.3589999999995</v>
      </c>
      <c r="K73" s="510"/>
      <c r="L73" s="44"/>
      <c r="M73" s="547"/>
      <c r="N73" s="585"/>
      <c r="O73" s="618"/>
      <c r="P73" s="510"/>
      <c r="Q73" s="547"/>
      <c r="R73" s="585"/>
      <c r="S73" s="49"/>
      <c r="T73" s="586"/>
      <c r="U73" s="637"/>
      <c r="V73" s="670"/>
      <c r="W73" s="694"/>
      <c r="X73" s="198"/>
    </row>
    <row r="74" spans="1:24" ht="15" x14ac:dyDescent="0.25">
      <c r="A74" s="1002" t="s">
        <v>169</v>
      </c>
      <c r="B74" s="1003" t="s">
        <v>19</v>
      </c>
      <c r="C74" s="479" t="s">
        <v>20</v>
      </c>
      <c r="D74" s="524">
        <f>E74+H74</f>
        <v>1.43</v>
      </c>
      <c r="E74" s="511"/>
      <c r="F74" s="47"/>
      <c r="G74" s="536"/>
      <c r="H74" s="721">
        <f t="shared" ref="H74:H85" si="6">I74+J74</f>
        <v>1.43</v>
      </c>
      <c r="I74" s="47"/>
      <c r="J74" s="955">
        <v>1.43</v>
      </c>
      <c r="K74" s="511"/>
      <c r="L74" s="47"/>
      <c r="M74" s="536"/>
      <c r="N74" s="563"/>
      <c r="O74" s="564"/>
      <c r="P74" s="511"/>
      <c r="Q74" s="536"/>
      <c r="R74" s="563"/>
      <c r="S74" s="47"/>
      <c r="T74" s="564"/>
      <c r="U74" s="624"/>
      <c r="V74" s="659"/>
      <c r="W74" s="683"/>
      <c r="X74" s="179"/>
    </row>
    <row r="75" spans="1:24" ht="15" x14ac:dyDescent="0.25">
      <c r="A75" s="1002"/>
      <c r="B75" s="1003"/>
      <c r="C75" s="479" t="s">
        <v>11</v>
      </c>
      <c r="D75" s="524">
        <f t="shared" ref="D75:D85" si="7">E75+H75</f>
        <v>1079.413</v>
      </c>
      <c r="E75" s="501"/>
      <c r="F75" s="50"/>
      <c r="G75" s="536"/>
      <c r="H75" s="721">
        <f t="shared" si="6"/>
        <v>1079.413</v>
      </c>
      <c r="I75" s="47"/>
      <c r="J75" s="955">
        <v>1079.413</v>
      </c>
      <c r="K75" s="501"/>
      <c r="L75" s="50"/>
      <c r="M75" s="536"/>
      <c r="N75" s="563"/>
      <c r="O75" s="619"/>
      <c r="P75" s="511"/>
      <c r="Q75" s="536"/>
      <c r="R75" s="563"/>
      <c r="S75" s="47"/>
      <c r="T75" s="564"/>
      <c r="U75" s="624"/>
      <c r="V75" s="659"/>
      <c r="W75" s="683"/>
      <c r="X75" s="179"/>
    </row>
    <row r="76" spans="1:24" ht="15" x14ac:dyDescent="0.25">
      <c r="A76" s="1002" t="s">
        <v>170</v>
      </c>
      <c r="B76" s="1003" t="s">
        <v>21</v>
      </c>
      <c r="C76" s="479" t="s">
        <v>17</v>
      </c>
      <c r="D76" s="524">
        <f t="shared" si="7"/>
        <v>2.5640000000000001</v>
      </c>
      <c r="E76" s="501"/>
      <c r="F76" s="50"/>
      <c r="G76" s="536"/>
      <c r="H76" s="721">
        <f t="shared" si="6"/>
        <v>2.5640000000000001</v>
      </c>
      <c r="I76" s="47"/>
      <c r="J76" s="955">
        <v>2.5640000000000001</v>
      </c>
      <c r="K76" s="501"/>
      <c r="L76" s="50"/>
      <c r="M76" s="536"/>
      <c r="N76" s="563"/>
      <c r="O76" s="619"/>
      <c r="P76" s="511"/>
      <c r="Q76" s="536"/>
      <c r="R76" s="563"/>
      <c r="S76" s="47"/>
      <c r="T76" s="564"/>
      <c r="U76" s="624"/>
      <c r="V76" s="659"/>
      <c r="W76" s="683"/>
      <c r="X76" s="179"/>
    </row>
    <row r="77" spans="1:24" ht="15" x14ac:dyDescent="0.25">
      <c r="A77" s="1002"/>
      <c r="B77" s="1003"/>
      <c r="C77" s="479" t="s">
        <v>11</v>
      </c>
      <c r="D77" s="524">
        <f t="shared" si="7"/>
        <v>2164.0189999999998</v>
      </c>
      <c r="E77" s="501"/>
      <c r="F77" s="43"/>
      <c r="G77" s="536"/>
      <c r="H77" s="721">
        <f t="shared" si="6"/>
        <v>2164.0189999999998</v>
      </c>
      <c r="I77" s="47"/>
      <c r="J77" s="955">
        <v>2164.0189999999998</v>
      </c>
      <c r="K77" s="501"/>
      <c r="L77" s="43"/>
      <c r="M77" s="536"/>
      <c r="N77" s="563"/>
      <c r="O77" s="619"/>
      <c r="P77" s="511"/>
      <c r="Q77" s="536"/>
      <c r="R77" s="563"/>
      <c r="S77" s="47"/>
      <c r="T77" s="564"/>
      <c r="U77" s="624"/>
      <c r="V77" s="659"/>
      <c r="W77" s="683"/>
      <c r="X77" s="179"/>
    </row>
    <row r="78" spans="1:24" ht="15" x14ac:dyDescent="0.25">
      <c r="A78" s="1002" t="s">
        <v>171</v>
      </c>
      <c r="B78" s="1003" t="s">
        <v>22</v>
      </c>
      <c r="C78" s="479" t="s">
        <v>17</v>
      </c>
      <c r="D78" s="524">
        <f t="shared" si="7"/>
        <v>2.9140000000000001</v>
      </c>
      <c r="E78" s="501"/>
      <c r="F78" s="43"/>
      <c r="G78" s="536"/>
      <c r="H78" s="721">
        <f t="shared" si="6"/>
        <v>2.9140000000000001</v>
      </c>
      <c r="I78" s="47"/>
      <c r="J78" s="955">
        <v>2.9140000000000001</v>
      </c>
      <c r="K78" s="501"/>
      <c r="L78" s="43"/>
      <c r="M78" s="536"/>
      <c r="N78" s="563"/>
      <c r="O78" s="619"/>
      <c r="P78" s="511"/>
      <c r="Q78" s="536"/>
      <c r="R78" s="563"/>
      <c r="S78" s="47"/>
      <c r="T78" s="564"/>
      <c r="U78" s="624"/>
      <c r="V78" s="659"/>
      <c r="W78" s="683"/>
      <c r="X78" s="179"/>
    </row>
    <row r="79" spans="1:24" ht="15" x14ac:dyDescent="0.25">
      <c r="A79" s="1002"/>
      <c r="B79" s="1003"/>
      <c r="C79" s="479" t="s">
        <v>11</v>
      </c>
      <c r="D79" s="524">
        <f t="shared" si="7"/>
        <v>3028.0369999999998</v>
      </c>
      <c r="E79" s="501"/>
      <c r="F79" s="43"/>
      <c r="G79" s="536"/>
      <c r="H79" s="721">
        <f t="shared" si="6"/>
        <v>3028.0369999999998</v>
      </c>
      <c r="I79" s="47"/>
      <c r="J79" s="955">
        <v>3028.0369999999998</v>
      </c>
      <c r="K79" s="501"/>
      <c r="L79" s="43"/>
      <c r="M79" s="536"/>
      <c r="N79" s="563"/>
      <c r="O79" s="608"/>
      <c r="P79" s="511"/>
      <c r="Q79" s="536"/>
      <c r="R79" s="563"/>
      <c r="S79" s="47"/>
      <c r="T79" s="564"/>
      <c r="U79" s="624"/>
      <c r="V79" s="659"/>
      <c r="W79" s="683"/>
      <c r="X79" s="179"/>
    </row>
    <row r="80" spans="1:24" ht="15" x14ac:dyDescent="0.25">
      <c r="A80" s="1002" t="s">
        <v>172</v>
      </c>
      <c r="B80" s="1003" t="s">
        <v>23</v>
      </c>
      <c r="C80" s="479" t="s">
        <v>17</v>
      </c>
      <c r="D80" s="524">
        <f t="shared" si="7"/>
        <v>1.1759999999999999</v>
      </c>
      <c r="E80" s="501"/>
      <c r="F80" s="43"/>
      <c r="G80" s="536"/>
      <c r="H80" s="721">
        <f t="shared" si="6"/>
        <v>1.1759999999999999</v>
      </c>
      <c r="I80" s="47"/>
      <c r="J80" s="955">
        <v>1.1759999999999999</v>
      </c>
      <c r="K80" s="501"/>
      <c r="L80" s="43"/>
      <c r="M80" s="536"/>
      <c r="N80" s="563"/>
      <c r="O80" s="608"/>
      <c r="P80" s="511"/>
      <c r="Q80" s="536"/>
      <c r="R80" s="563"/>
      <c r="S80" s="47"/>
      <c r="T80" s="564"/>
      <c r="U80" s="624"/>
      <c r="V80" s="659"/>
      <c r="W80" s="683"/>
      <c r="X80" s="179"/>
    </row>
    <row r="81" spans="1:24" ht="15.75" customHeight="1" thickBot="1" x14ac:dyDescent="0.3">
      <c r="A81" s="991"/>
      <c r="B81" s="1016"/>
      <c r="C81" s="483" t="s">
        <v>11</v>
      </c>
      <c r="D81" s="527">
        <f t="shared" si="7"/>
        <v>886.89</v>
      </c>
      <c r="E81" s="512"/>
      <c r="F81" s="199"/>
      <c r="G81" s="548"/>
      <c r="H81" s="726">
        <f t="shared" si="6"/>
        <v>886.89</v>
      </c>
      <c r="I81" s="727"/>
      <c r="J81" s="968">
        <v>886.89</v>
      </c>
      <c r="K81" s="512"/>
      <c r="L81" s="199"/>
      <c r="M81" s="548"/>
      <c r="N81" s="587"/>
      <c r="O81" s="588"/>
      <c r="P81" s="512"/>
      <c r="Q81" s="548"/>
      <c r="R81" s="587"/>
      <c r="S81" s="199"/>
      <c r="T81" s="588"/>
      <c r="U81" s="638"/>
      <c r="V81" s="671"/>
      <c r="W81" s="695"/>
      <c r="X81" s="200"/>
    </row>
    <row r="82" spans="1:24" ht="15" x14ac:dyDescent="0.25">
      <c r="A82" s="1004" t="s">
        <v>80</v>
      </c>
      <c r="B82" s="1017" t="s">
        <v>44</v>
      </c>
      <c r="C82" s="484" t="s">
        <v>27</v>
      </c>
      <c r="D82" s="528">
        <f t="shared" si="7"/>
        <v>458</v>
      </c>
      <c r="E82" s="513"/>
      <c r="F82" s="184"/>
      <c r="G82" s="540"/>
      <c r="H82" s="723">
        <f t="shared" si="6"/>
        <v>458</v>
      </c>
      <c r="I82" s="191"/>
      <c r="J82" s="956">
        <v>458</v>
      </c>
      <c r="K82" s="513"/>
      <c r="L82" s="184"/>
      <c r="M82" s="540"/>
      <c r="N82" s="571"/>
      <c r="O82" s="612"/>
      <c r="P82" s="513"/>
      <c r="Q82" s="540"/>
      <c r="R82" s="571"/>
      <c r="S82" s="183"/>
      <c r="T82" s="572"/>
      <c r="U82" s="629"/>
      <c r="V82" s="663"/>
      <c r="W82" s="687"/>
      <c r="X82" s="193"/>
    </row>
    <row r="83" spans="1:24" ht="15.75" thickBot="1" x14ac:dyDescent="0.3">
      <c r="A83" s="1005"/>
      <c r="B83" s="1018"/>
      <c r="C83" s="485" t="s">
        <v>11</v>
      </c>
      <c r="D83" s="525">
        <f t="shared" si="7"/>
        <v>1374</v>
      </c>
      <c r="E83" s="507"/>
      <c r="F83" s="189"/>
      <c r="G83" s="541"/>
      <c r="H83" s="728">
        <f t="shared" si="6"/>
        <v>1374</v>
      </c>
      <c r="I83" s="180"/>
      <c r="J83" s="957">
        <v>1374</v>
      </c>
      <c r="K83" s="507"/>
      <c r="L83" s="189"/>
      <c r="M83" s="541"/>
      <c r="N83" s="573"/>
      <c r="O83" s="613"/>
      <c r="P83" s="507"/>
      <c r="Q83" s="541"/>
      <c r="R83" s="573"/>
      <c r="S83" s="187"/>
      <c r="T83" s="574"/>
      <c r="U83" s="630"/>
      <c r="V83" s="664"/>
      <c r="W83" s="688"/>
      <c r="X83" s="229"/>
    </row>
    <row r="84" spans="1:24" ht="15" x14ac:dyDescent="0.25">
      <c r="A84" s="990" t="s">
        <v>43</v>
      </c>
      <c r="B84" s="1019" t="s">
        <v>156</v>
      </c>
      <c r="C84" s="486" t="s">
        <v>27</v>
      </c>
      <c r="D84" s="526">
        <f t="shared" si="7"/>
        <v>2649</v>
      </c>
      <c r="E84" s="514"/>
      <c r="F84" s="175"/>
      <c r="G84" s="542"/>
      <c r="H84" s="722">
        <f t="shared" si="6"/>
        <v>2649</v>
      </c>
      <c r="I84" s="183"/>
      <c r="J84" s="958">
        <v>2649</v>
      </c>
      <c r="K84" s="514"/>
      <c r="L84" s="175"/>
      <c r="M84" s="542"/>
      <c r="N84" s="575"/>
      <c r="O84" s="614"/>
      <c r="P84" s="514"/>
      <c r="Q84" s="542"/>
      <c r="R84" s="575"/>
      <c r="S84" s="191"/>
      <c r="T84" s="576"/>
      <c r="U84" s="631"/>
      <c r="V84" s="665"/>
      <c r="W84" s="689"/>
      <c r="X84" s="192"/>
    </row>
    <row r="85" spans="1:24" ht="15.75" thickBot="1" x14ac:dyDescent="0.3">
      <c r="A85" s="991"/>
      <c r="B85" s="1020"/>
      <c r="C85" s="483" t="s">
        <v>11</v>
      </c>
      <c r="D85" s="527">
        <f t="shared" si="7"/>
        <v>2156.9499999999998</v>
      </c>
      <c r="E85" s="515"/>
      <c r="F85" s="180"/>
      <c r="G85" s="539"/>
      <c r="H85" s="731">
        <f t="shared" si="6"/>
        <v>2156.9499999999998</v>
      </c>
      <c r="I85" s="187"/>
      <c r="J85" s="959">
        <v>2156.9499999999998</v>
      </c>
      <c r="K85" s="515"/>
      <c r="L85" s="180"/>
      <c r="M85" s="539"/>
      <c r="N85" s="569"/>
      <c r="O85" s="570"/>
      <c r="P85" s="515"/>
      <c r="Q85" s="539"/>
      <c r="R85" s="569"/>
      <c r="S85" s="180"/>
      <c r="T85" s="570"/>
      <c r="U85" s="632"/>
      <c r="V85" s="662"/>
      <c r="W85" s="686"/>
      <c r="X85" s="182"/>
    </row>
    <row r="86" spans="1:24" s="10" customFormat="1" ht="15.75" thickBot="1" x14ac:dyDescent="0.3">
      <c r="A86" s="232" t="s">
        <v>63</v>
      </c>
      <c r="B86" s="194" t="s">
        <v>61</v>
      </c>
      <c r="C86" s="491" t="s">
        <v>11</v>
      </c>
      <c r="D86" s="717">
        <f>D88+D90+D92</f>
        <v>4445.13</v>
      </c>
      <c r="E86" s="516"/>
      <c r="F86" s="202"/>
      <c r="G86" s="549"/>
      <c r="H86" s="969">
        <f>H88+H90+H92</f>
        <v>4445.13</v>
      </c>
      <c r="I86" s="223"/>
      <c r="J86" s="616">
        <f>J88+J90+J92</f>
        <v>4445.13</v>
      </c>
      <c r="K86" s="516"/>
      <c r="L86" s="202"/>
      <c r="M86" s="549"/>
      <c r="N86" s="589"/>
      <c r="O86" s="590"/>
      <c r="P86" s="516"/>
      <c r="Q86" s="549"/>
      <c r="R86" s="647"/>
      <c r="S86" s="201"/>
      <c r="T86" s="590"/>
      <c r="U86" s="639"/>
      <c r="V86" s="672"/>
      <c r="W86" s="696"/>
      <c r="X86" s="233"/>
    </row>
    <row r="87" spans="1:24" s="10" customFormat="1" ht="15" x14ac:dyDescent="0.25">
      <c r="A87" s="994">
        <v>25</v>
      </c>
      <c r="B87" s="996" t="s">
        <v>157</v>
      </c>
      <c r="C87" s="487" t="s">
        <v>17</v>
      </c>
      <c r="D87" s="526">
        <f t="shared" ref="D87:D92" si="8">E87+H87</f>
        <v>9.8629999999999995</v>
      </c>
      <c r="E87" s="517"/>
      <c r="F87" s="206"/>
      <c r="G87" s="550"/>
      <c r="H87" s="970">
        <f t="shared" ref="H87:H92" si="9">I87+J87</f>
        <v>9.8629999999999995</v>
      </c>
      <c r="I87" s="204"/>
      <c r="J87" s="612">
        <v>9.8629999999999995</v>
      </c>
      <c r="K87" s="517"/>
      <c r="L87" s="206"/>
      <c r="M87" s="550"/>
      <c r="N87" s="591"/>
      <c r="O87" s="592"/>
      <c r="P87" s="517"/>
      <c r="Q87" s="550"/>
      <c r="R87" s="648"/>
      <c r="S87" s="205"/>
      <c r="T87" s="592"/>
      <c r="U87" s="640"/>
      <c r="V87" s="673"/>
      <c r="W87" s="697"/>
      <c r="X87" s="207"/>
    </row>
    <row r="88" spans="1:24" s="10" customFormat="1" ht="15.75" thickBot="1" x14ac:dyDescent="0.3">
      <c r="A88" s="995"/>
      <c r="B88" s="997"/>
      <c r="C88" s="488" t="s">
        <v>11</v>
      </c>
      <c r="D88" s="527">
        <f t="shared" si="8"/>
        <v>862.55</v>
      </c>
      <c r="E88" s="518"/>
      <c r="F88" s="209"/>
      <c r="G88" s="551"/>
      <c r="H88" s="971">
        <f t="shared" si="9"/>
        <v>862.55</v>
      </c>
      <c r="I88" s="212"/>
      <c r="J88" s="613">
        <v>862.55</v>
      </c>
      <c r="K88" s="518"/>
      <c r="L88" s="209"/>
      <c r="M88" s="551"/>
      <c r="N88" s="593"/>
      <c r="O88" s="594"/>
      <c r="P88" s="518"/>
      <c r="Q88" s="551"/>
      <c r="R88" s="649"/>
      <c r="S88" s="208"/>
      <c r="T88" s="594"/>
      <c r="U88" s="641"/>
      <c r="V88" s="674"/>
      <c r="W88" s="698"/>
      <c r="X88" s="210"/>
    </row>
    <row r="89" spans="1:24" s="10" customFormat="1" ht="15" x14ac:dyDescent="0.25">
      <c r="A89" s="998">
        <v>26</v>
      </c>
      <c r="B89" s="1000" t="s">
        <v>147</v>
      </c>
      <c r="C89" s="492" t="s">
        <v>27</v>
      </c>
      <c r="D89" s="528">
        <f t="shared" si="8"/>
        <v>2498</v>
      </c>
      <c r="E89" s="519"/>
      <c r="F89" s="204"/>
      <c r="G89" s="552"/>
      <c r="H89" s="972">
        <f t="shared" si="9"/>
        <v>2498</v>
      </c>
      <c r="I89" s="206"/>
      <c r="J89" s="614">
        <v>2498</v>
      </c>
      <c r="K89" s="519"/>
      <c r="L89" s="204"/>
      <c r="M89" s="552"/>
      <c r="N89" s="595"/>
      <c r="O89" s="596"/>
      <c r="P89" s="519"/>
      <c r="Q89" s="552"/>
      <c r="R89" s="650"/>
      <c r="S89" s="203"/>
      <c r="T89" s="596"/>
      <c r="U89" s="642"/>
      <c r="V89" s="675"/>
      <c r="W89" s="699"/>
      <c r="X89" s="234"/>
    </row>
    <row r="90" spans="1:24" s="10" customFormat="1" ht="15.75" thickBot="1" x14ac:dyDescent="0.3">
      <c r="A90" s="999"/>
      <c r="B90" s="1001"/>
      <c r="C90" s="493" t="s">
        <v>11</v>
      </c>
      <c r="D90" s="525">
        <f t="shared" si="8"/>
        <v>1853.94</v>
      </c>
      <c r="E90" s="520"/>
      <c r="F90" s="212"/>
      <c r="G90" s="553"/>
      <c r="H90" s="973">
        <f t="shared" si="9"/>
        <v>1853.94</v>
      </c>
      <c r="I90" s="209"/>
      <c r="J90" s="615">
        <v>1853.94</v>
      </c>
      <c r="K90" s="520"/>
      <c r="L90" s="212"/>
      <c r="M90" s="553"/>
      <c r="N90" s="597"/>
      <c r="O90" s="598"/>
      <c r="P90" s="520"/>
      <c r="Q90" s="553"/>
      <c r="R90" s="651"/>
      <c r="S90" s="211"/>
      <c r="T90" s="598"/>
      <c r="U90" s="643"/>
      <c r="V90" s="676"/>
      <c r="W90" s="700"/>
      <c r="X90" s="235"/>
    </row>
    <row r="91" spans="1:24" s="10" customFormat="1" ht="15" x14ac:dyDescent="0.25">
      <c r="A91" s="1010" t="s">
        <v>173</v>
      </c>
      <c r="B91" s="1012" t="s">
        <v>49</v>
      </c>
      <c r="C91" s="487" t="s">
        <v>27</v>
      </c>
      <c r="D91" s="526">
        <f t="shared" si="8"/>
        <v>281</v>
      </c>
      <c r="E91" s="517"/>
      <c r="F91" s="206"/>
      <c r="G91" s="550"/>
      <c r="H91" s="970">
        <f t="shared" si="9"/>
        <v>281</v>
      </c>
      <c r="I91" s="204"/>
      <c r="J91" s="612">
        <v>281</v>
      </c>
      <c r="K91" s="517"/>
      <c r="L91" s="206"/>
      <c r="M91" s="550"/>
      <c r="N91" s="591"/>
      <c r="O91" s="592"/>
      <c r="P91" s="517"/>
      <c r="Q91" s="550"/>
      <c r="R91" s="648"/>
      <c r="S91" s="205"/>
      <c r="T91" s="592"/>
      <c r="U91" s="640"/>
      <c r="V91" s="673"/>
      <c r="W91" s="697"/>
      <c r="X91" s="207"/>
    </row>
    <row r="92" spans="1:24" s="10" customFormat="1" ht="15.75" thickBot="1" x14ac:dyDescent="0.3">
      <c r="A92" s="1011"/>
      <c r="B92" s="1013"/>
      <c r="C92" s="488" t="s">
        <v>11</v>
      </c>
      <c r="D92" s="527">
        <f t="shared" si="8"/>
        <v>1728.64</v>
      </c>
      <c r="E92" s="518"/>
      <c r="F92" s="209"/>
      <c r="G92" s="551"/>
      <c r="H92" s="971">
        <f t="shared" si="9"/>
        <v>1728.64</v>
      </c>
      <c r="I92" s="212"/>
      <c r="J92" s="613">
        <v>1728.64</v>
      </c>
      <c r="K92" s="518"/>
      <c r="L92" s="209"/>
      <c r="M92" s="551"/>
      <c r="N92" s="593"/>
      <c r="O92" s="594"/>
      <c r="P92" s="518"/>
      <c r="Q92" s="551"/>
      <c r="R92" s="649"/>
      <c r="S92" s="208"/>
      <c r="T92" s="594"/>
      <c r="U92" s="641"/>
      <c r="V92" s="674"/>
      <c r="W92" s="698"/>
      <c r="X92" s="210"/>
    </row>
    <row r="93" spans="1:24" s="10" customFormat="1" ht="43.5" thickBot="1" x14ac:dyDescent="0.3">
      <c r="A93" s="232" t="s">
        <v>65</v>
      </c>
      <c r="B93" s="213" t="s">
        <v>64</v>
      </c>
      <c r="C93" s="494" t="s">
        <v>11</v>
      </c>
      <c r="D93" s="954">
        <f>D94+D95</f>
        <v>2008.278</v>
      </c>
      <c r="E93" s="707"/>
      <c r="F93" s="708"/>
      <c r="G93" s="709"/>
      <c r="H93" s="732">
        <f>H94+H95</f>
        <v>2008.278</v>
      </c>
      <c r="I93" s="733"/>
      <c r="J93" s="734">
        <f>J94+J95</f>
        <v>2008.278</v>
      </c>
      <c r="K93" s="516"/>
      <c r="L93" s="202"/>
      <c r="M93" s="549"/>
      <c r="N93" s="589"/>
      <c r="O93" s="590"/>
      <c r="P93" s="516"/>
      <c r="Q93" s="549"/>
      <c r="R93" s="647"/>
      <c r="S93" s="201"/>
      <c r="T93" s="590"/>
      <c r="U93" s="639"/>
      <c r="V93" s="672"/>
      <c r="W93" s="696"/>
      <c r="X93" s="233"/>
    </row>
    <row r="94" spans="1:24" s="10" customFormat="1" ht="15.75" thickBot="1" x14ac:dyDescent="0.3">
      <c r="A94" s="214" t="s">
        <v>174</v>
      </c>
      <c r="B94" s="215" t="s">
        <v>148</v>
      </c>
      <c r="C94" s="495" t="s">
        <v>11</v>
      </c>
      <c r="D94" s="716"/>
      <c r="E94" s="521"/>
      <c r="F94" s="217"/>
      <c r="G94" s="554"/>
      <c r="H94" s="735"/>
      <c r="I94" s="736"/>
      <c r="J94" s="609"/>
      <c r="K94" s="521"/>
      <c r="L94" s="217"/>
      <c r="M94" s="554"/>
      <c r="N94" s="599"/>
      <c r="O94" s="600"/>
      <c r="P94" s="521"/>
      <c r="Q94" s="554"/>
      <c r="R94" s="652"/>
      <c r="S94" s="216"/>
      <c r="T94" s="600"/>
      <c r="U94" s="644"/>
      <c r="V94" s="677"/>
      <c r="W94" s="701"/>
      <c r="X94" s="218"/>
    </row>
    <row r="95" spans="1:24" s="10" customFormat="1" ht="15.75" thickBot="1" x14ac:dyDescent="0.3">
      <c r="A95" s="214" t="s">
        <v>158</v>
      </c>
      <c r="B95" s="215" t="s">
        <v>149</v>
      </c>
      <c r="C95" s="495" t="s">
        <v>11</v>
      </c>
      <c r="D95" s="527">
        <f>E95+H95</f>
        <v>2008.278</v>
      </c>
      <c r="E95" s="521"/>
      <c r="F95" s="217"/>
      <c r="G95" s="554"/>
      <c r="H95" s="730">
        <f>I95+J95</f>
        <v>2008.278</v>
      </c>
      <c r="I95" s="217"/>
      <c r="J95" s="705">
        <v>2008.278</v>
      </c>
      <c r="K95" s="521"/>
      <c r="L95" s="217"/>
      <c r="M95" s="554"/>
      <c r="N95" s="599"/>
      <c r="O95" s="600"/>
      <c r="P95" s="521"/>
      <c r="Q95" s="554"/>
      <c r="R95" s="652"/>
      <c r="S95" s="216"/>
      <c r="T95" s="600"/>
      <c r="U95" s="644"/>
      <c r="V95" s="677"/>
      <c r="W95" s="701"/>
      <c r="X95" s="218"/>
    </row>
    <row r="96" spans="1:24" s="10" customFormat="1" ht="15.75" thickBot="1" x14ac:dyDescent="0.3">
      <c r="A96" s="219" t="s">
        <v>159</v>
      </c>
      <c r="B96" s="220" t="s">
        <v>84</v>
      </c>
      <c r="C96" s="489" t="s">
        <v>11</v>
      </c>
      <c r="D96" s="953">
        <f>E96+H96</f>
        <v>19076.302</v>
      </c>
      <c r="E96" s="522"/>
      <c r="F96" s="223"/>
      <c r="G96" s="555"/>
      <c r="H96" s="729">
        <f>I96+J96</f>
        <v>19076.302</v>
      </c>
      <c r="I96" s="202"/>
      <c r="J96" s="704">
        <v>19076.302</v>
      </c>
      <c r="K96" s="522"/>
      <c r="L96" s="223"/>
      <c r="M96" s="555"/>
      <c r="N96" s="601"/>
      <c r="O96" s="602"/>
      <c r="P96" s="522"/>
      <c r="Q96" s="555"/>
      <c r="R96" s="653"/>
      <c r="S96" s="222"/>
      <c r="T96" s="602"/>
      <c r="U96" s="645"/>
      <c r="V96" s="678"/>
      <c r="W96" s="702"/>
      <c r="X96" s="224"/>
    </row>
    <row r="97" spans="1:24" s="10" customFormat="1" ht="15.75" thickBot="1" x14ac:dyDescent="0.3">
      <c r="A97" s="236"/>
      <c r="B97" s="237" t="s">
        <v>66</v>
      </c>
      <c r="C97" s="496" t="s">
        <v>11</v>
      </c>
      <c r="D97" s="718">
        <f>D12+D71+D86+D93+D96</f>
        <v>95555.958000000028</v>
      </c>
      <c r="E97" s="523"/>
      <c r="F97" s="239"/>
      <c r="G97" s="556"/>
      <c r="H97" s="737">
        <f>H12+H71+H86+H93+H96</f>
        <v>95555.958000000028</v>
      </c>
      <c r="I97" s="223"/>
      <c r="J97" s="738">
        <f>J12+J71+J86+J93+J96</f>
        <v>95555.958000000028</v>
      </c>
      <c r="K97" s="523"/>
      <c r="L97" s="239"/>
      <c r="M97" s="556"/>
      <c r="N97" s="603"/>
      <c r="O97" s="604"/>
      <c r="P97" s="523"/>
      <c r="Q97" s="556"/>
      <c r="R97" s="654"/>
      <c r="S97" s="238"/>
      <c r="T97" s="604"/>
      <c r="U97" s="646"/>
      <c r="V97" s="679"/>
      <c r="W97" s="703"/>
      <c r="X97" s="240"/>
    </row>
    <row r="98" spans="1:24" s="10" customFormat="1" ht="15" x14ac:dyDescent="0.25">
      <c r="A98" s="51"/>
      <c r="B98" s="52"/>
      <c r="C98" s="53"/>
      <c r="D98" s="54"/>
      <c r="E98" s="54"/>
      <c r="F98" s="55"/>
      <c r="G98" s="55"/>
      <c r="H98" s="55"/>
      <c r="I98" s="55"/>
      <c r="J98" s="55"/>
      <c r="K98" s="54"/>
      <c r="L98" s="55"/>
      <c r="M98" s="55"/>
      <c r="N98" s="55"/>
      <c r="O98" s="55"/>
      <c r="P98" s="54"/>
      <c r="Q98" s="55"/>
      <c r="R98" s="54"/>
      <c r="S98" s="54"/>
      <c r="T98" s="55"/>
      <c r="U98" s="22"/>
      <c r="V98" s="22"/>
      <c r="W98" s="22"/>
      <c r="X98" s="22"/>
    </row>
    <row r="99" spans="1:24" s="10" customFormat="1" ht="15" x14ac:dyDescent="0.25">
      <c r="A99" s="56"/>
      <c r="B99" s="57"/>
      <c r="C99" s="55"/>
      <c r="D99" s="974"/>
      <c r="E99" s="54"/>
      <c r="F99" s="55"/>
      <c r="G99" s="55"/>
      <c r="H99" s="710"/>
      <c r="I99" s="55"/>
      <c r="J99" s="55"/>
      <c r="K99" s="54"/>
      <c r="L99" s="710"/>
      <c r="M99" s="55"/>
      <c r="N99" s="55"/>
      <c r="O99" s="55"/>
      <c r="P99" s="54"/>
      <c r="Q99" s="55"/>
      <c r="R99" s="54"/>
      <c r="S99" s="54"/>
      <c r="T99" s="55"/>
      <c r="U99" s="22"/>
      <c r="V99" s="22"/>
      <c r="W99" s="22"/>
      <c r="X99" s="22"/>
    </row>
    <row r="100" spans="1:24" ht="15" x14ac:dyDescent="0.25">
      <c r="A100" s="58"/>
      <c r="B100" s="58"/>
      <c r="C100" s="58"/>
      <c r="D100" s="59"/>
      <c r="E100" s="59"/>
      <c r="F100" s="58"/>
      <c r="G100" s="58"/>
      <c r="H100" s="58"/>
      <c r="I100" s="58"/>
      <c r="J100" s="58"/>
      <c r="K100" s="59"/>
      <c r="L100" s="58"/>
      <c r="M100" s="58"/>
      <c r="N100" s="58"/>
      <c r="O100" s="58"/>
      <c r="P100" s="59"/>
      <c r="Q100" s="58"/>
      <c r="R100" s="59"/>
      <c r="S100" s="59"/>
      <c r="T100" s="58"/>
    </row>
    <row r="101" spans="1:24" ht="13.7" customHeight="1" thickBot="1" x14ac:dyDescent="0.25">
      <c r="A101" s="1039" t="s">
        <v>70</v>
      </c>
      <c r="B101" s="1039"/>
      <c r="C101" s="1039"/>
      <c r="D101" s="1039"/>
      <c r="E101" s="1039"/>
      <c r="F101" s="1039"/>
      <c r="G101" s="1039"/>
      <c r="H101" s="1039"/>
      <c r="I101" s="1039"/>
      <c r="J101" s="1039"/>
      <c r="K101" s="1039"/>
      <c r="L101" s="1039"/>
      <c r="M101" s="1039"/>
      <c r="N101" s="1039"/>
      <c r="O101" s="1039"/>
      <c r="P101" s="1039"/>
      <c r="Q101" s="1039"/>
      <c r="R101" s="1039"/>
      <c r="S101" s="1040"/>
      <c r="T101" s="1039"/>
      <c r="U101" s="2"/>
      <c r="V101" s="2"/>
      <c r="W101" s="2"/>
      <c r="X101" s="2"/>
    </row>
    <row r="102" spans="1:24" ht="15" x14ac:dyDescent="0.25">
      <c r="A102" s="1014" t="s">
        <v>56</v>
      </c>
      <c r="B102" s="983" t="s">
        <v>163</v>
      </c>
      <c r="C102" s="61" t="s">
        <v>27</v>
      </c>
      <c r="D102" s="62"/>
      <c r="E102" s="63"/>
      <c r="F102" s="61"/>
      <c r="G102" s="64"/>
      <c r="H102" s="64"/>
      <c r="I102" s="64"/>
      <c r="J102" s="64"/>
      <c r="K102" s="63"/>
      <c r="L102" s="61"/>
      <c r="M102" s="64"/>
      <c r="N102" s="65"/>
      <c r="O102" s="64"/>
      <c r="P102" s="66"/>
      <c r="Q102" s="67"/>
      <c r="R102" s="62"/>
      <c r="S102" s="66"/>
      <c r="T102" s="68"/>
      <c r="U102" s="13"/>
      <c r="V102" s="28"/>
      <c r="W102" s="13"/>
      <c r="X102" s="28"/>
    </row>
    <row r="103" spans="1:24" ht="15.75" thickBot="1" x14ac:dyDescent="0.3">
      <c r="A103" s="1015"/>
      <c r="B103" s="984"/>
      <c r="C103" s="69" t="s">
        <v>11</v>
      </c>
      <c r="D103" s="70"/>
      <c r="E103" s="71"/>
      <c r="F103" s="72"/>
      <c r="G103" s="73"/>
      <c r="H103" s="73"/>
      <c r="I103" s="73"/>
      <c r="J103" s="73"/>
      <c r="K103" s="71"/>
      <c r="L103" s="72"/>
      <c r="M103" s="73"/>
      <c r="N103" s="53"/>
      <c r="O103" s="73"/>
      <c r="P103" s="74"/>
      <c r="Q103" s="75"/>
      <c r="R103" s="70"/>
      <c r="S103" s="76"/>
      <c r="T103" s="77"/>
      <c r="U103" s="14"/>
      <c r="V103" s="32"/>
      <c r="W103" s="14"/>
      <c r="X103" s="32"/>
    </row>
    <row r="104" spans="1:24" ht="15" x14ac:dyDescent="0.25">
      <c r="A104" s="985" t="s">
        <v>16</v>
      </c>
      <c r="B104" s="983" t="s">
        <v>45</v>
      </c>
      <c r="C104" s="61" t="s">
        <v>27</v>
      </c>
      <c r="D104" s="78"/>
      <c r="E104" s="63"/>
      <c r="F104" s="67"/>
      <c r="G104" s="64"/>
      <c r="H104" s="64"/>
      <c r="I104" s="64"/>
      <c r="J104" s="64"/>
      <c r="K104" s="63"/>
      <c r="L104" s="67"/>
      <c r="M104" s="64"/>
      <c r="N104" s="65"/>
      <c r="O104" s="64"/>
      <c r="P104" s="79"/>
      <c r="Q104" s="80"/>
      <c r="R104" s="62"/>
      <c r="S104" s="81"/>
      <c r="T104" s="61"/>
      <c r="U104" s="15"/>
      <c r="V104" s="13"/>
      <c r="W104" s="15"/>
      <c r="X104" s="13"/>
    </row>
    <row r="105" spans="1:24" ht="15.75" thickBot="1" x14ac:dyDescent="0.3">
      <c r="A105" s="982"/>
      <c r="B105" s="984"/>
      <c r="C105" s="83" t="s">
        <v>11</v>
      </c>
      <c r="D105" s="84"/>
      <c r="E105" s="85"/>
      <c r="F105" s="82"/>
      <c r="G105" s="86"/>
      <c r="H105" s="86"/>
      <c r="I105" s="86"/>
      <c r="J105" s="86"/>
      <c r="K105" s="85"/>
      <c r="L105" s="82"/>
      <c r="M105" s="86"/>
      <c r="N105" s="87"/>
      <c r="O105" s="86"/>
      <c r="P105" s="88"/>
      <c r="Q105" s="89"/>
      <c r="R105" s="90"/>
      <c r="S105" s="76"/>
      <c r="T105" s="83"/>
      <c r="U105" s="16"/>
      <c r="V105" s="12"/>
      <c r="W105" s="16"/>
      <c r="X105" s="12"/>
    </row>
    <row r="106" spans="1:24" ht="15" x14ac:dyDescent="0.25">
      <c r="A106" s="985" t="s">
        <v>18</v>
      </c>
      <c r="B106" s="983" t="s">
        <v>82</v>
      </c>
      <c r="C106" s="61" t="s">
        <v>27</v>
      </c>
      <c r="D106" s="78"/>
      <c r="E106" s="63"/>
      <c r="F106" s="67"/>
      <c r="G106" s="64"/>
      <c r="H106" s="64"/>
      <c r="I106" s="64"/>
      <c r="J106" s="64"/>
      <c r="K106" s="63"/>
      <c r="L106" s="67"/>
      <c r="M106" s="64"/>
      <c r="N106" s="65"/>
      <c r="O106" s="64"/>
      <c r="P106" s="79"/>
      <c r="Q106" s="80"/>
      <c r="R106" s="62"/>
      <c r="S106" s="66"/>
      <c r="T106" s="61"/>
      <c r="U106" s="15"/>
      <c r="V106" s="13"/>
      <c r="W106" s="15"/>
      <c r="X106" s="13"/>
    </row>
    <row r="107" spans="1:24" ht="15.75" thickBot="1" x14ac:dyDescent="0.3">
      <c r="A107" s="982"/>
      <c r="B107" s="984"/>
      <c r="C107" s="83" t="s">
        <v>11</v>
      </c>
      <c r="D107" s="84"/>
      <c r="E107" s="85"/>
      <c r="F107" s="82"/>
      <c r="G107" s="86"/>
      <c r="H107" s="86"/>
      <c r="I107" s="86"/>
      <c r="J107" s="86"/>
      <c r="K107" s="85"/>
      <c r="L107" s="82"/>
      <c r="M107" s="86"/>
      <c r="N107" s="87"/>
      <c r="O107" s="86"/>
      <c r="P107" s="88"/>
      <c r="Q107" s="89"/>
      <c r="R107" s="90"/>
      <c r="S107" s="76"/>
      <c r="T107" s="83"/>
      <c r="U107" s="16"/>
      <c r="V107" s="12"/>
      <c r="W107" s="16"/>
      <c r="X107" s="12"/>
    </row>
    <row r="108" spans="1:24" ht="15" x14ac:dyDescent="0.25">
      <c r="A108" s="985" t="s">
        <v>47</v>
      </c>
      <c r="B108" s="983" t="s">
        <v>164</v>
      </c>
      <c r="C108" s="91" t="s">
        <v>9</v>
      </c>
      <c r="D108" s="92"/>
      <c r="E108" s="93"/>
      <c r="F108" s="91"/>
      <c r="G108" s="94"/>
      <c r="H108" s="94"/>
      <c r="I108" s="94"/>
      <c r="J108" s="94"/>
      <c r="K108" s="93"/>
      <c r="L108" s="91"/>
      <c r="M108" s="94"/>
      <c r="N108" s="95"/>
      <c r="O108" s="94"/>
      <c r="P108" s="81"/>
      <c r="Q108" s="96"/>
      <c r="R108" s="92"/>
      <c r="S108" s="81"/>
      <c r="T108" s="97"/>
      <c r="U108" s="9"/>
      <c r="V108" s="31"/>
      <c r="W108" s="9"/>
      <c r="X108" s="31"/>
    </row>
    <row r="109" spans="1:24" ht="15.75" thickBot="1" x14ac:dyDescent="0.3">
      <c r="A109" s="982"/>
      <c r="B109" s="984"/>
      <c r="C109" s="83" t="s">
        <v>11</v>
      </c>
      <c r="D109" s="90"/>
      <c r="E109" s="85"/>
      <c r="F109" s="99"/>
      <c r="G109" s="100"/>
      <c r="H109" s="100"/>
      <c r="I109" s="100"/>
      <c r="J109" s="100"/>
      <c r="K109" s="85"/>
      <c r="L109" s="99"/>
      <c r="M109" s="100"/>
      <c r="N109" s="101"/>
      <c r="O109" s="100"/>
      <c r="P109" s="76"/>
      <c r="Q109" s="102"/>
      <c r="R109" s="90"/>
      <c r="S109" s="103"/>
      <c r="T109" s="104"/>
      <c r="U109" s="12"/>
      <c r="V109" s="33"/>
      <c r="W109" s="12"/>
      <c r="X109" s="33"/>
    </row>
    <row r="110" spans="1:24" ht="15" x14ac:dyDescent="0.25">
      <c r="A110" s="985" t="s">
        <v>24</v>
      </c>
      <c r="B110" s="983" t="s">
        <v>81</v>
      </c>
      <c r="C110" s="91" t="s">
        <v>27</v>
      </c>
      <c r="D110" s="62"/>
      <c r="E110" s="63"/>
      <c r="F110" s="61"/>
      <c r="G110" s="64"/>
      <c r="H110" s="64"/>
      <c r="I110" s="64"/>
      <c r="J110" s="64"/>
      <c r="K110" s="63"/>
      <c r="L110" s="61"/>
      <c r="M110" s="64"/>
      <c r="N110" s="65"/>
      <c r="O110" s="64"/>
      <c r="P110" s="66"/>
      <c r="Q110" s="67"/>
      <c r="R110" s="62"/>
      <c r="S110" s="66"/>
      <c r="T110" s="68"/>
      <c r="U110" s="13"/>
      <c r="V110" s="28"/>
      <c r="W110" s="13"/>
      <c r="X110" s="28"/>
    </row>
    <row r="111" spans="1:24" ht="15.75" thickBot="1" x14ac:dyDescent="0.3">
      <c r="A111" s="982"/>
      <c r="B111" s="984"/>
      <c r="C111" s="72" t="s">
        <v>11</v>
      </c>
      <c r="D111" s="90"/>
      <c r="E111" s="85"/>
      <c r="F111" s="99"/>
      <c r="G111" s="100"/>
      <c r="H111" s="100"/>
      <c r="I111" s="100"/>
      <c r="J111" s="100"/>
      <c r="K111" s="85"/>
      <c r="L111" s="99"/>
      <c r="M111" s="100"/>
      <c r="N111" s="101"/>
      <c r="O111" s="100"/>
      <c r="P111" s="76"/>
      <c r="Q111" s="102"/>
      <c r="R111" s="90"/>
      <c r="S111" s="103"/>
      <c r="T111" s="104"/>
      <c r="U111" s="12"/>
      <c r="V111" s="33"/>
      <c r="W111" s="12"/>
      <c r="X111" s="33"/>
    </row>
    <row r="112" spans="1:24" ht="15" x14ac:dyDescent="0.25">
      <c r="A112" s="985" t="s">
        <v>25</v>
      </c>
      <c r="B112" s="983" t="s">
        <v>83</v>
      </c>
      <c r="C112" s="61" t="s">
        <v>17</v>
      </c>
      <c r="D112" s="62"/>
      <c r="E112" s="105"/>
      <c r="F112" s="61"/>
      <c r="G112" s="64"/>
      <c r="H112" s="65"/>
      <c r="I112" s="64"/>
      <c r="J112" s="65"/>
      <c r="K112" s="63"/>
      <c r="L112" s="61"/>
      <c r="M112" s="64"/>
      <c r="N112" s="65"/>
      <c r="O112" s="64"/>
      <c r="P112" s="66"/>
      <c r="Q112" s="67"/>
      <c r="R112" s="62"/>
      <c r="S112" s="66"/>
      <c r="T112" s="68"/>
      <c r="U112" s="13"/>
      <c r="V112" s="28"/>
      <c r="W112" s="13"/>
      <c r="X112" s="28"/>
    </row>
    <row r="113" spans="1:24" ht="15.75" thickBot="1" x14ac:dyDescent="0.3">
      <c r="A113" s="982"/>
      <c r="B113" s="984"/>
      <c r="C113" s="83" t="s">
        <v>36</v>
      </c>
      <c r="D113" s="90"/>
      <c r="E113" s="106"/>
      <c r="F113" s="83"/>
      <c r="G113" s="86"/>
      <c r="H113" s="87"/>
      <c r="I113" s="86"/>
      <c r="J113" s="87"/>
      <c r="K113" s="85"/>
      <c r="L113" s="83"/>
      <c r="M113" s="86"/>
      <c r="N113" s="87"/>
      <c r="O113" s="86"/>
      <c r="P113" s="76"/>
      <c r="Q113" s="82"/>
      <c r="R113" s="90"/>
      <c r="S113" s="76"/>
      <c r="T113" s="107"/>
      <c r="U113" s="12"/>
      <c r="V113" s="30"/>
      <c r="W113" s="12"/>
      <c r="X113" s="30"/>
    </row>
    <row r="114" spans="1:24" ht="15" x14ac:dyDescent="0.25">
      <c r="A114" s="986">
        <v>7</v>
      </c>
      <c r="B114" s="983" t="s">
        <v>71</v>
      </c>
      <c r="C114" s="91" t="s">
        <v>41</v>
      </c>
      <c r="D114" s="92">
        <f>H114</f>
        <v>6</v>
      </c>
      <c r="E114" s="93"/>
      <c r="F114" s="91"/>
      <c r="G114" s="94"/>
      <c r="H114" s="94">
        <f>J114</f>
        <v>6</v>
      </c>
      <c r="I114" s="94"/>
      <c r="J114" s="94">
        <v>6</v>
      </c>
      <c r="K114" s="93"/>
      <c r="L114" s="91"/>
      <c r="M114" s="94"/>
      <c r="N114" s="95"/>
      <c r="O114" s="94"/>
      <c r="P114" s="81"/>
      <c r="Q114" s="96"/>
      <c r="R114" s="92"/>
      <c r="S114" s="81"/>
      <c r="T114" s="97"/>
      <c r="U114" s="9"/>
      <c r="V114" s="31"/>
      <c r="W114" s="9"/>
      <c r="X114" s="31"/>
    </row>
    <row r="115" spans="1:24" ht="15.75" thickBot="1" x14ac:dyDescent="0.3">
      <c r="A115" s="987"/>
      <c r="B115" s="984"/>
      <c r="C115" s="83" t="s">
        <v>11</v>
      </c>
      <c r="D115" s="740">
        <f>H115</f>
        <v>45</v>
      </c>
      <c r="E115" s="85"/>
      <c r="F115" s="99"/>
      <c r="G115" s="100"/>
      <c r="H115" s="739">
        <f>J115</f>
        <v>45</v>
      </c>
      <c r="I115" s="100"/>
      <c r="J115" s="739">
        <v>45</v>
      </c>
      <c r="K115" s="85"/>
      <c r="L115" s="99"/>
      <c r="M115" s="100"/>
      <c r="N115" s="101"/>
      <c r="O115" s="100"/>
      <c r="P115" s="76"/>
      <c r="Q115" s="102"/>
      <c r="R115" s="90"/>
      <c r="S115" s="103"/>
      <c r="T115" s="104"/>
      <c r="U115" s="12"/>
      <c r="V115" s="33"/>
      <c r="W115" s="12"/>
      <c r="X115" s="33"/>
    </row>
    <row r="116" spans="1:24" s="21" customFormat="1" ht="15" x14ac:dyDescent="0.25">
      <c r="A116" s="988">
        <v>8</v>
      </c>
      <c r="B116" s="983" t="s">
        <v>165</v>
      </c>
      <c r="C116" s="108" t="s">
        <v>27</v>
      </c>
      <c r="D116" s="62"/>
      <c r="E116" s="63"/>
      <c r="F116" s="61"/>
      <c r="G116" s="64"/>
      <c r="H116" s="64"/>
      <c r="I116" s="64"/>
      <c r="J116" s="64"/>
      <c r="K116" s="63"/>
      <c r="L116" s="61"/>
      <c r="M116" s="64"/>
      <c r="N116" s="65"/>
      <c r="O116" s="64"/>
      <c r="P116" s="66"/>
      <c r="Q116" s="67"/>
      <c r="R116" s="62"/>
      <c r="S116" s="66"/>
      <c r="T116" s="68"/>
      <c r="U116" s="13"/>
      <c r="V116" s="28"/>
      <c r="W116" s="13"/>
      <c r="X116" s="28"/>
    </row>
    <row r="117" spans="1:24" s="21" customFormat="1" ht="15.75" thickBot="1" x14ac:dyDescent="0.3">
      <c r="A117" s="989"/>
      <c r="B117" s="984"/>
      <c r="C117" s="109" t="s">
        <v>11</v>
      </c>
      <c r="D117" s="90"/>
      <c r="E117" s="85"/>
      <c r="F117" s="99"/>
      <c r="G117" s="100"/>
      <c r="H117" s="100"/>
      <c r="I117" s="100"/>
      <c r="J117" s="100"/>
      <c r="K117" s="85"/>
      <c r="L117" s="99"/>
      <c r="M117" s="100"/>
      <c r="N117" s="101"/>
      <c r="O117" s="100"/>
      <c r="P117" s="76"/>
      <c r="Q117" s="102"/>
      <c r="R117" s="90"/>
      <c r="S117" s="103"/>
      <c r="T117" s="104"/>
      <c r="U117" s="12"/>
      <c r="V117" s="33"/>
      <c r="W117" s="12"/>
      <c r="X117" s="33"/>
    </row>
    <row r="118" spans="1:24" ht="15" x14ac:dyDescent="0.25">
      <c r="A118" s="986">
        <v>9</v>
      </c>
      <c r="B118" s="983" t="s">
        <v>166</v>
      </c>
      <c r="C118" s="61" t="s">
        <v>72</v>
      </c>
      <c r="D118" s="62"/>
      <c r="E118" s="63"/>
      <c r="F118" s="61"/>
      <c r="G118" s="64"/>
      <c r="H118" s="64"/>
      <c r="I118" s="64"/>
      <c r="J118" s="64"/>
      <c r="K118" s="63"/>
      <c r="L118" s="61"/>
      <c r="M118" s="64"/>
      <c r="N118" s="65"/>
      <c r="O118" s="64"/>
      <c r="P118" s="66"/>
      <c r="Q118" s="67"/>
      <c r="R118" s="62"/>
      <c r="S118" s="66"/>
      <c r="T118" s="68"/>
      <c r="U118" s="13"/>
      <c r="V118" s="28"/>
      <c r="W118" s="13"/>
      <c r="X118" s="28"/>
    </row>
    <row r="119" spans="1:24" ht="15.75" thickBot="1" x14ac:dyDescent="0.3">
      <c r="A119" s="987"/>
      <c r="B119" s="984"/>
      <c r="C119" s="83" t="s">
        <v>11</v>
      </c>
      <c r="D119" s="90"/>
      <c r="E119" s="85"/>
      <c r="F119" s="99"/>
      <c r="G119" s="100"/>
      <c r="H119" s="100"/>
      <c r="I119" s="100"/>
      <c r="J119" s="100"/>
      <c r="K119" s="85"/>
      <c r="L119" s="99"/>
      <c r="M119" s="100"/>
      <c r="N119" s="101"/>
      <c r="O119" s="100"/>
      <c r="P119" s="76"/>
      <c r="Q119" s="102"/>
      <c r="R119" s="90"/>
      <c r="S119" s="103"/>
      <c r="T119" s="104"/>
      <c r="U119" s="12"/>
      <c r="V119" s="33"/>
      <c r="W119" s="12"/>
      <c r="X119" s="33"/>
    </row>
    <row r="120" spans="1:24" ht="15" x14ac:dyDescent="0.25">
      <c r="A120" s="243" t="s">
        <v>30</v>
      </c>
      <c r="B120" s="252" t="s">
        <v>86</v>
      </c>
      <c r="C120" s="67" t="s">
        <v>11</v>
      </c>
      <c r="D120" s="742">
        <f>H120</f>
        <v>829.68</v>
      </c>
      <c r="E120" s="63"/>
      <c r="F120" s="110"/>
      <c r="G120" s="111"/>
      <c r="H120" s="741">
        <f>J120</f>
        <v>829.68</v>
      </c>
      <c r="I120" s="111"/>
      <c r="J120" s="741">
        <v>829.68</v>
      </c>
      <c r="K120" s="63"/>
      <c r="L120" s="110"/>
      <c r="M120" s="111"/>
      <c r="N120" s="112"/>
      <c r="O120" s="111"/>
      <c r="P120" s="66"/>
      <c r="Q120" s="110"/>
      <c r="R120" s="62"/>
      <c r="S120" s="66"/>
      <c r="T120" s="113"/>
      <c r="U120" s="29"/>
      <c r="V120" s="13"/>
      <c r="W120" s="29"/>
      <c r="X120" s="13"/>
    </row>
    <row r="121" spans="1:24" ht="15.75" thickBot="1" x14ac:dyDescent="0.3">
      <c r="A121" s="244" t="s">
        <v>91</v>
      </c>
      <c r="B121" s="253" t="s">
        <v>87</v>
      </c>
      <c r="C121" s="91" t="s">
        <v>11</v>
      </c>
      <c r="D121" s="114"/>
      <c r="E121" s="93"/>
      <c r="F121" s="115"/>
      <c r="G121" s="116"/>
      <c r="H121" s="116"/>
      <c r="I121" s="116"/>
      <c r="J121" s="116"/>
      <c r="K121" s="93"/>
      <c r="L121" s="115"/>
      <c r="M121" s="116"/>
      <c r="N121" s="115"/>
      <c r="O121" s="116"/>
      <c r="P121" s="117"/>
      <c r="Q121" s="118"/>
      <c r="R121" s="92"/>
      <c r="S121" s="81"/>
      <c r="T121" s="116"/>
      <c r="U121" s="19"/>
      <c r="V121" s="9"/>
      <c r="W121" s="19"/>
      <c r="X121" s="9"/>
    </row>
    <row r="122" spans="1:24" ht="15.75" thickBot="1" x14ac:dyDescent="0.3">
      <c r="A122" s="245" t="s">
        <v>31</v>
      </c>
      <c r="B122" s="254" t="s">
        <v>88</v>
      </c>
      <c r="C122" s="119" t="s">
        <v>11</v>
      </c>
      <c r="D122" s="744">
        <f>H122</f>
        <v>21.82</v>
      </c>
      <c r="E122" s="121"/>
      <c r="F122" s="122"/>
      <c r="G122" s="123"/>
      <c r="H122" s="743">
        <f>J122</f>
        <v>21.82</v>
      </c>
      <c r="I122" s="123"/>
      <c r="J122" s="743">
        <v>21.82</v>
      </c>
      <c r="K122" s="121"/>
      <c r="L122" s="122"/>
      <c r="M122" s="123"/>
      <c r="N122" s="122"/>
      <c r="O122" s="123"/>
      <c r="P122" s="124"/>
      <c r="Q122" s="125"/>
      <c r="R122" s="121"/>
      <c r="S122" s="126"/>
      <c r="T122" s="123"/>
      <c r="U122" s="26"/>
      <c r="V122" s="27"/>
      <c r="W122" s="26"/>
      <c r="X122" s="27"/>
    </row>
    <row r="123" spans="1:24" ht="15.75" thickBot="1" x14ac:dyDescent="0.3">
      <c r="A123" s="246" t="s">
        <v>32</v>
      </c>
      <c r="B123" s="255" t="s">
        <v>89</v>
      </c>
      <c r="C123" s="127" t="s">
        <v>11</v>
      </c>
      <c r="D123" s="128"/>
      <c r="E123" s="129"/>
      <c r="F123" s="130"/>
      <c r="G123" s="131"/>
      <c r="H123" s="131"/>
      <c r="I123" s="131"/>
      <c r="J123" s="131"/>
      <c r="K123" s="129"/>
      <c r="L123" s="130"/>
      <c r="M123" s="131"/>
      <c r="N123" s="130"/>
      <c r="O123" s="131"/>
      <c r="P123" s="132"/>
      <c r="Q123" s="133"/>
      <c r="R123" s="129"/>
      <c r="S123" s="134"/>
      <c r="T123" s="131"/>
      <c r="U123" s="24"/>
      <c r="V123" s="6"/>
      <c r="W123" s="24"/>
      <c r="X123" s="6"/>
    </row>
    <row r="124" spans="1:24" ht="15.75" thickBot="1" x14ac:dyDescent="0.3">
      <c r="A124" s="247">
        <v>13</v>
      </c>
      <c r="B124" s="256" t="s">
        <v>69</v>
      </c>
      <c r="C124" s="119" t="s">
        <v>11</v>
      </c>
      <c r="D124" s="120"/>
      <c r="E124" s="121"/>
      <c r="F124" s="122"/>
      <c r="G124" s="123"/>
      <c r="H124" s="123"/>
      <c r="I124" s="123"/>
      <c r="J124" s="123"/>
      <c r="K124" s="121"/>
      <c r="L124" s="122"/>
      <c r="M124" s="123"/>
      <c r="N124" s="122"/>
      <c r="O124" s="123"/>
      <c r="P124" s="124"/>
      <c r="Q124" s="125"/>
      <c r="R124" s="121"/>
      <c r="S124" s="126"/>
      <c r="T124" s="123"/>
      <c r="U124" s="26"/>
      <c r="V124" s="27"/>
      <c r="W124" s="26"/>
      <c r="X124" s="27"/>
    </row>
    <row r="125" spans="1:24" ht="15.75" thickBot="1" x14ac:dyDescent="0.3">
      <c r="A125" s="247">
        <v>14</v>
      </c>
      <c r="B125" s="256" t="s">
        <v>98</v>
      </c>
      <c r="C125" s="119"/>
      <c r="D125" s="744">
        <f>H125</f>
        <v>8542.7199999999993</v>
      </c>
      <c r="E125" s="121"/>
      <c r="F125" s="122"/>
      <c r="G125" s="123"/>
      <c r="H125" s="743">
        <f>J125</f>
        <v>8542.7199999999993</v>
      </c>
      <c r="I125" s="123"/>
      <c r="J125" s="743">
        <v>8542.7199999999993</v>
      </c>
      <c r="K125" s="121"/>
      <c r="L125" s="122"/>
      <c r="M125" s="123"/>
      <c r="N125" s="122"/>
      <c r="O125" s="123"/>
      <c r="P125" s="124"/>
      <c r="Q125" s="125"/>
      <c r="R125" s="121"/>
      <c r="S125" s="126"/>
      <c r="T125" s="123"/>
      <c r="U125" s="26"/>
      <c r="V125" s="27"/>
      <c r="W125" s="26"/>
      <c r="X125" s="27"/>
    </row>
    <row r="126" spans="1:24" ht="15.75" thickBot="1" x14ac:dyDescent="0.3">
      <c r="A126" s="246" t="s">
        <v>46</v>
      </c>
      <c r="B126" s="255" t="s">
        <v>90</v>
      </c>
      <c r="C126" s="127" t="s">
        <v>11</v>
      </c>
      <c r="D126" s="128"/>
      <c r="E126" s="129"/>
      <c r="F126" s="130"/>
      <c r="G126" s="131"/>
      <c r="H126" s="131"/>
      <c r="I126" s="131"/>
      <c r="J126" s="131"/>
      <c r="K126" s="129"/>
      <c r="L126" s="130"/>
      <c r="M126" s="131"/>
      <c r="N126" s="130"/>
      <c r="O126" s="131"/>
      <c r="P126" s="132"/>
      <c r="Q126" s="133"/>
      <c r="R126" s="129"/>
      <c r="S126" s="134"/>
      <c r="T126" s="131"/>
      <c r="U126" s="24"/>
      <c r="V126" s="6"/>
      <c r="W126" s="24"/>
      <c r="X126" s="6"/>
    </row>
    <row r="127" spans="1:24" ht="15" x14ac:dyDescent="0.25">
      <c r="A127" s="248">
        <v>16</v>
      </c>
      <c r="B127" s="257" t="s">
        <v>85</v>
      </c>
      <c r="C127" s="61" t="s">
        <v>11</v>
      </c>
      <c r="D127" s="62">
        <f>H127</f>
        <v>21600</v>
      </c>
      <c r="E127" s="63"/>
      <c r="F127" s="135"/>
      <c r="G127" s="136"/>
      <c r="H127" s="136">
        <f>J127</f>
        <v>21600</v>
      </c>
      <c r="I127" s="136"/>
      <c r="J127" s="136">
        <v>21600</v>
      </c>
      <c r="K127" s="63"/>
      <c r="L127" s="135"/>
      <c r="M127" s="136"/>
      <c r="N127" s="105"/>
      <c r="O127" s="135"/>
      <c r="P127" s="137"/>
      <c r="Q127" s="138"/>
      <c r="R127" s="63"/>
      <c r="S127" s="137"/>
      <c r="T127" s="135"/>
      <c r="U127" s="23"/>
      <c r="V127" s="23"/>
      <c r="W127" s="23"/>
      <c r="X127" s="23"/>
    </row>
    <row r="128" spans="1:24" ht="15" x14ac:dyDescent="0.25">
      <c r="A128" s="249" t="s">
        <v>78</v>
      </c>
      <c r="B128" s="258" t="s">
        <v>77</v>
      </c>
      <c r="C128" s="139" t="s">
        <v>36</v>
      </c>
      <c r="D128" s="140"/>
      <c r="E128" s="141"/>
      <c r="F128" s="140"/>
      <c r="G128" s="142"/>
      <c r="H128" s="142"/>
      <c r="I128" s="142"/>
      <c r="J128" s="142"/>
      <c r="K128" s="141"/>
      <c r="L128" s="140"/>
      <c r="M128" s="142"/>
      <c r="N128" s="143"/>
      <c r="O128" s="140"/>
      <c r="P128" s="144"/>
      <c r="Q128" s="145"/>
      <c r="R128" s="141"/>
      <c r="S128" s="144"/>
      <c r="T128" s="140"/>
      <c r="U128" s="41"/>
      <c r="V128" s="41"/>
      <c r="W128" s="41"/>
      <c r="X128" s="41"/>
    </row>
    <row r="129" spans="1:130" ht="15" x14ac:dyDescent="0.25">
      <c r="A129" s="980" t="s">
        <v>99</v>
      </c>
      <c r="B129" s="977" t="s">
        <v>38</v>
      </c>
      <c r="C129" s="147" t="s">
        <v>27</v>
      </c>
      <c r="D129" s="148"/>
      <c r="E129" s="149"/>
      <c r="F129" s="95"/>
      <c r="G129" s="94"/>
      <c r="H129" s="94"/>
      <c r="I129" s="94"/>
      <c r="J129" s="94"/>
      <c r="K129" s="149"/>
      <c r="L129" s="95"/>
      <c r="M129" s="94"/>
      <c r="N129" s="150"/>
      <c r="O129" s="94"/>
      <c r="P129" s="151"/>
      <c r="Q129" s="152"/>
      <c r="R129" s="148"/>
      <c r="S129" s="81"/>
      <c r="T129" s="94"/>
      <c r="U129" s="11"/>
      <c r="V129" s="9"/>
      <c r="W129" s="11"/>
      <c r="X129" s="9"/>
    </row>
    <row r="130" spans="1:130" ht="15" x14ac:dyDescent="0.25">
      <c r="A130" s="981"/>
      <c r="B130" s="978"/>
      <c r="C130" s="147" t="s">
        <v>11</v>
      </c>
      <c r="D130" s="148"/>
      <c r="E130" s="149"/>
      <c r="F130" s="153"/>
      <c r="G130" s="154"/>
      <c r="H130" s="154"/>
      <c r="I130" s="154"/>
      <c r="J130" s="154"/>
      <c r="K130" s="149"/>
      <c r="L130" s="153"/>
      <c r="M130" s="154"/>
      <c r="N130" s="150"/>
      <c r="O130" s="154"/>
      <c r="P130" s="151"/>
      <c r="Q130" s="155"/>
      <c r="R130" s="148"/>
      <c r="S130" s="151"/>
      <c r="T130" s="154"/>
      <c r="U130" s="11"/>
      <c r="V130" s="11"/>
      <c r="W130" s="11"/>
      <c r="X130" s="11"/>
    </row>
    <row r="131" spans="1:130" ht="15" x14ac:dyDescent="0.25">
      <c r="A131" s="980" t="s">
        <v>100</v>
      </c>
      <c r="B131" s="977" t="s">
        <v>40</v>
      </c>
      <c r="C131" s="147" t="s">
        <v>27</v>
      </c>
      <c r="D131" s="148"/>
      <c r="E131" s="149"/>
      <c r="F131" s="153"/>
      <c r="G131" s="154"/>
      <c r="H131" s="154"/>
      <c r="I131" s="154"/>
      <c r="J131" s="154"/>
      <c r="K131" s="149"/>
      <c r="L131" s="153"/>
      <c r="M131" s="154"/>
      <c r="N131" s="150"/>
      <c r="O131" s="154"/>
      <c r="P131" s="151"/>
      <c r="Q131" s="155"/>
      <c r="R131" s="148"/>
      <c r="S131" s="151"/>
      <c r="T131" s="154"/>
      <c r="U131" s="11"/>
      <c r="V131" s="11"/>
      <c r="W131" s="11"/>
      <c r="X131" s="11"/>
    </row>
    <row r="132" spans="1:130" ht="15" x14ac:dyDescent="0.25">
      <c r="A132" s="981"/>
      <c r="B132" s="978"/>
      <c r="C132" s="147" t="s">
        <v>39</v>
      </c>
      <c r="D132" s="148"/>
      <c r="E132" s="149"/>
      <c r="F132" s="153"/>
      <c r="G132" s="154"/>
      <c r="H132" s="154"/>
      <c r="I132" s="154"/>
      <c r="J132" s="154"/>
      <c r="K132" s="149"/>
      <c r="L132" s="153"/>
      <c r="M132" s="154"/>
      <c r="N132" s="150"/>
      <c r="O132" s="154"/>
      <c r="P132" s="151"/>
      <c r="Q132" s="155"/>
      <c r="R132" s="148"/>
      <c r="S132" s="151"/>
      <c r="T132" s="154"/>
      <c r="U132" s="11"/>
      <c r="V132" s="11"/>
      <c r="W132" s="11"/>
      <c r="X132" s="11"/>
    </row>
    <row r="133" spans="1:130" ht="15" x14ac:dyDescent="0.25">
      <c r="A133" s="980" t="s">
        <v>101</v>
      </c>
      <c r="B133" s="977" t="s">
        <v>167</v>
      </c>
      <c r="C133" s="147" t="s">
        <v>27</v>
      </c>
      <c r="D133" s="148"/>
      <c r="E133" s="149"/>
      <c r="F133" s="153"/>
      <c r="G133" s="154"/>
      <c r="H133" s="154"/>
      <c r="I133" s="154"/>
      <c r="J133" s="154"/>
      <c r="K133" s="149"/>
      <c r="L133" s="153"/>
      <c r="M133" s="154"/>
      <c r="N133" s="150"/>
      <c r="O133" s="154"/>
      <c r="P133" s="151"/>
      <c r="Q133" s="155"/>
      <c r="R133" s="148"/>
      <c r="S133" s="151"/>
      <c r="T133" s="154"/>
      <c r="U133" s="11"/>
      <c r="V133" s="11"/>
      <c r="W133" s="11"/>
      <c r="X133" s="11"/>
    </row>
    <row r="134" spans="1:130" ht="15" x14ac:dyDescent="0.25">
      <c r="A134" s="981"/>
      <c r="B134" s="978"/>
      <c r="C134" s="147" t="s">
        <v>11</v>
      </c>
      <c r="D134" s="148"/>
      <c r="E134" s="149"/>
      <c r="F134" s="153"/>
      <c r="G134" s="154"/>
      <c r="H134" s="154"/>
      <c r="I134" s="154"/>
      <c r="J134" s="154"/>
      <c r="K134" s="149"/>
      <c r="L134" s="153"/>
      <c r="M134" s="154"/>
      <c r="N134" s="150"/>
      <c r="O134" s="154"/>
      <c r="P134" s="151"/>
      <c r="Q134" s="155"/>
      <c r="R134" s="148"/>
      <c r="S134" s="151"/>
      <c r="T134" s="154"/>
      <c r="U134" s="11"/>
      <c r="V134" s="11"/>
      <c r="W134" s="11"/>
      <c r="X134" s="11"/>
    </row>
    <row r="135" spans="1:130" ht="15" x14ac:dyDescent="0.25">
      <c r="A135" s="980" t="s">
        <v>79</v>
      </c>
      <c r="B135" s="977" t="s">
        <v>76</v>
      </c>
      <c r="C135" s="147" t="s">
        <v>27</v>
      </c>
      <c r="D135" s="148"/>
      <c r="E135" s="149"/>
      <c r="F135" s="153"/>
      <c r="G135" s="154"/>
      <c r="H135" s="154"/>
      <c r="I135" s="154"/>
      <c r="J135" s="154"/>
      <c r="K135" s="149"/>
      <c r="L135" s="153"/>
      <c r="M135" s="154"/>
      <c r="N135" s="150"/>
      <c r="O135" s="154"/>
      <c r="P135" s="151"/>
      <c r="Q135" s="155"/>
      <c r="R135" s="148"/>
      <c r="S135" s="151"/>
      <c r="T135" s="154"/>
      <c r="U135" s="11"/>
      <c r="V135" s="11"/>
      <c r="W135" s="11"/>
      <c r="X135" s="11"/>
    </row>
    <row r="136" spans="1:130" ht="15.75" thickBot="1" x14ac:dyDescent="0.3">
      <c r="A136" s="982"/>
      <c r="B136" s="979"/>
      <c r="C136" s="69" t="s">
        <v>11</v>
      </c>
      <c r="D136" s="70"/>
      <c r="E136" s="71"/>
      <c r="F136" s="156"/>
      <c r="G136" s="157"/>
      <c r="H136" s="157"/>
      <c r="I136" s="157"/>
      <c r="J136" s="157"/>
      <c r="K136" s="71"/>
      <c r="L136" s="156"/>
      <c r="M136" s="157"/>
      <c r="N136" s="158"/>
      <c r="O136" s="157"/>
      <c r="P136" s="74"/>
      <c r="Q136" s="159"/>
      <c r="R136" s="70"/>
      <c r="S136" s="74"/>
      <c r="T136" s="157"/>
      <c r="U136" s="14"/>
      <c r="V136" s="14"/>
      <c r="W136" s="14"/>
      <c r="X136" s="14"/>
    </row>
    <row r="137" spans="1:130" ht="15" x14ac:dyDescent="0.25">
      <c r="A137" s="243" t="s">
        <v>35</v>
      </c>
      <c r="B137" s="259" t="s">
        <v>92</v>
      </c>
      <c r="C137" s="160" t="s">
        <v>11</v>
      </c>
      <c r="D137" s="161"/>
      <c r="E137" s="60"/>
      <c r="F137" s="61"/>
      <c r="G137" s="67"/>
      <c r="H137" s="61"/>
      <c r="I137" s="67"/>
      <c r="J137" s="61"/>
      <c r="K137" s="60"/>
      <c r="L137" s="61"/>
      <c r="M137" s="61"/>
      <c r="N137" s="67"/>
      <c r="O137" s="61"/>
      <c r="P137" s="161"/>
      <c r="Q137" s="67"/>
      <c r="R137" s="161"/>
      <c r="S137" s="60"/>
      <c r="T137" s="61"/>
      <c r="U137" s="18"/>
      <c r="V137" s="34"/>
      <c r="W137" s="18"/>
      <c r="X137" s="34"/>
    </row>
    <row r="138" spans="1:130" s="20" customFormat="1" ht="15.75" thickBot="1" x14ac:dyDescent="0.3">
      <c r="A138" s="250" t="s">
        <v>96</v>
      </c>
      <c r="B138" s="260" t="s">
        <v>93</v>
      </c>
      <c r="C138" s="162" t="s">
        <v>11</v>
      </c>
      <c r="D138" s="163"/>
      <c r="E138" s="98"/>
      <c r="F138" s="83"/>
      <c r="G138" s="82"/>
      <c r="H138" s="83"/>
      <c r="I138" s="82"/>
      <c r="J138" s="83"/>
      <c r="K138" s="98"/>
      <c r="L138" s="83"/>
      <c r="M138" s="83"/>
      <c r="N138" s="82"/>
      <c r="O138" s="83"/>
      <c r="P138" s="163"/>
      <c r="Q138" s="82"/>
      <c r="R138" s="163"/>
      <c r="S138" s="98"/>
      <c r="T138" s="83"/>
      <c r="U138" s="17"/>
      <c r="V138" s="35"/>
      <c r="W138" s="17"/>
      <c r="X138" s="35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</row>
    <row r="139" spans="1:130" ht="15" x14ac:dyDescent="0.25">
      <c r="A139" s="251" t="s">
        <v>37</v>
      </c>
      <c r="B139" s="261" t="s">
        <v>74</v>
      </c>
      <c r="C139" s="164" t="s">
        <v>27</v>
      </c>
      <c r="D139" s="165">
        <f>D141+D145+D147+D149+D151+D153</f>
        <v>416</v>
      </c>
      <c r="E139" s="165"/>
      <c r="F139" s="165"/>
      <c r="G139" s="165"/>
      <c r="H139" s="165">
        <f>H141+H145+H147+H149+H151+H153</f>
        <v>416</v>
      </c>
      <c r="I139" s="165"/>
      <c r="J139" s="165">
        <f>J141+J145+J147+J149+J151+J153</f>
        <v>416</v>
      </c>
      <c r="K139" s="165"/>
      <c r="L139" s="165"/>
      <c r="M139" s="165"/>
      <c r="N139" s="166"/>
      <c r="O139" s="167"/>
      <c r="P139" s="165"/>
      <c r="Q139" s="168"/>
      <c r="R139" s="165"/>
      <c r="S139" s="166"/>
      <c r="T139" s="165"/>
      <c r="U139" s="42"/>
      <c r="V139" s="42"/>
      <c r="W139" s="42"/>
      <c r="X139" s="42"/>
    </row>
    <row r="140" spans="1:130" ht="15" x14ac:dyDescent="0.25">
      <c r="A140" s="249"/>
      <c r="B140" s="262" t="s">
        <v>42</v>
      </c>
      <c r="C140" s="139" t="s">
        <v>11</v>
      </c>
      <c r="D140" s="747">
        <f>D142+D146+D148+D150+D152+D154</f>
        <v>630</v>
      </c>
      <c r="E140" s="169"/>
      <c r="F140" s="169"/>
      <c r="G140" s="140"/>
      <c r="H140" s="747">
        <f>H142+H146+H148+H150+H152+H154</f>
        <v>630</v>
      </c>
      <c r="I140" s="140"/>
      <c r="J140" s="747">
        <f>J142+J146+J148+J150+J152+J154</f>
        <v>630</v>
      </c>
      <c r="K140" s="169"/>
      <c r="L140" s="169"/>
      <c r="M140" s="140"/>
      <c r="N140" s="170"/>
      <c r="O140" s="145"/>
      <c r="P140" s="140"/>
      <c r="Q140" s="171"/>
      <c r="R140" s="140"/>
      <c r="S140" s="170"/>
      <c r="T140" s="140"/>
      <c r="U140" s="40"/>
      <c r="V140" s="40"/>
      <c r="W140" s="40"/>
      <c r="X140" s="40"/>
    </row>
    <row r="141" spans="1:130" ht="15" x14ac:dyDescent="0.25">
      <c r="A141" s="980" t="s">
        <v>102</v>
      </c>
      <c r="B141" s="977" t="s">
        <v>50</v>
      </c>
      <c r="C141" s="147" t="s">
        <v>27</v>
      </c>
      <c r="D141" s="92">
        <v>39</v>
      </c>
      <c r="E141" s="93"/>
      <c r="F141" s="154"/>
      <c r="G141" s="148"/>
      <c r="H141" s="92">
        <v>39</v>
      </c>
      <c r="I141" s="92"/>
      <c r="J141" s="748">
        <v>39</v>
      </c>
      <c r="K141" s="93"/>
      <c r="L141" s="154"/>
      <c r="M141" s="148"/>
      <c r="N141" s="151"/>
      <c r="O141" s="153"/>
      <c r="P141" s="148"/>
      <c r="Q141" s="150"/>
      <c r="R141" s="148"/>
      <c r="S141" s="151"/>
      <c r="T141" s="148"/>
      <c r="U141" s="11"/>
      <c r="V141" s="11"/>
      <c r="W141" s="11"/>
      <c r="X141" s="11"/>
    </row>
    <row r="142" spans="1:130" ht="15" x14ac:dyDescent="0.25">
      <c r="A142" s="981"/>
      <c r="B142" s="978"/>
      <c r="C142" s="147" t="s">
        <v>11</v>
      </c>
      <c r="D142" s="745">
        <v>98</v>
      </c>
      <c r="E142" s="149"/>
      <c r="F142" s="154"/>
      <c r="G142" s="148"/>
      <c r="H142" s="745">
        <v>98</v>
      </c>
      <c r="I142" s="148"/>
      <c r="J142" s="749">
        <v>98</v>
      </c>
      <c r="K142" s="149"/>
      <c r="L142" s="154"/>
      <c r="M142" s="148"/>
      <c r="N142" s="151"/>
      <c r="O142" s="153"/>
      <c r="P142" s="148"/>
      <c r="Q142" s="150"/>
      <c r="R142" s="148"/>
      <c r="S142" s="151"/>
      <c r="T142" s="148"/>
      <c r="U142" s="11"/>
      <c r="V142" s="11"/>
      <c r="W142" s="11"/>
      <c r="X142" s="11"/>
    </row>
    <row r="143" spans="1:130" ht="15" x14ac:dyDescent="0.25">
      <c r="A143" s="980" t="s">
        <v>103</v>
      </c>
      <c r="B143" s="977" t="s">
        <v>51</v>
      </c>
      <c r="C143" s="147" t="s">
        <v>27</v>
      </c>
      <c r="D143" s="92"/>
      <c r="E143" s="93"/>
      <c r="F143" s="154"/>
      <c r="G143" s="148"/>
      <c r="H143" s="92"/>
      <c r="I143" s="92"/>
      <c r="J143" s="748"/>
      <c r="K143" s="93"/>
      <c r="L143" s="154"/>
      <c r="M143" s="148"/>
      <c r="N143" s="151"/>
      <c r="O143" s="153"/>
      <c r="P143" s="148"/>
      <c r="Q143" s="150"/>
      <c r="R143" s="148"/>
      <c r="S143" s="151"/>
      <c r="T143" s="148"/>
      <c r="U143" s="11"/>
      <c r="V143" s="11"/>
      <c r="W143" s="11"/>
      <c r="X143" s="11"/>
    </row>
    <row r="144" spans="1:130" ht="15" x14ac:dyDescent="0.25">
      <c r="A144" s="981"/>
      <c r="B144" s="978"/>
      <c r="C144" s="147" t="s">
        <v>11</v>
      </c>
      <c r="D144" s="70"/>
      <c r="E144" s="71"/>
      <c r="F144" s="154"/>
      <c r="G144" s="148"/>
      <c r="H144" s="70"/>
      <c r="I144" s="70"/>
      <c r="J144" s="750"/>
      <c r="K144" s="71"/>
      <c r="L144" s="154"/>
      <c r="M144" s="148"/>
      <c r="N144" s="151"/>
      <c r="O144" s="153"/>
      <c r="P144" s="148"/>
      <c r="Q144" s="150"/>
      <c r="R144" s="148"/>
      <c r="S144" s="151"/>
      <c r="T144" s="148"/>
      <c r="U144" s="11"/>
      <c r="V144" s="11"/>
      <c r="W144" s="11"/>
      <c r="X144" s="11"/>
    </row>
    <row r="145" spans="1:24" ht="15" x14ac:dyDescent="0.25">
      <c r="A145" s="980" t="s">
        <v>104</v>
      </c>
      <c r="B145" s="977" t="s">
        <v>52</v>
      </c>
      <c r="C145" s="147" t="s">
        <v>27</v>
      </c>
      <c r="D145" s="148">
        <v>10</v>
      </c>
      <c r="E145" s="149"/>
      <c r="F145" s="154"/>
      <c r="G145" s="148"/>
      <c r="H145" s="148">
        <v>10</v>
      </c>
      <c r="I145" s="148"/>
      <c r="J145" s="751">
        <v>10</v>
      </c>
      <c r="K145" s="149"/>
      <c r="L145" s="154"/>
      <c r="M145" s="148"/>
      <c r="N145" s="151"/>
      <c r="O145" s="153"/>
      <c r="P145" s="148"/>
      <c r="Q145" s="150"/>
      <c r="R145" s="148"/>
      <c r="S145" s="151"/>
      <c r="T145" s="148"/>
      <c r="U145" s="11"/>
      <c r="V145" s="11"/>
      <c r="W145" s="11"/>
      <c r="X145" s="11"/>
    </row>
    <row r="146" spans="1:24" ht="15" x14ac:dyDescent="0.25">
      <c r="A146" s="981"/>
      <c r="B146" s="978"/>
      <c r="C146" s="147" t="s">
        <v>11</v>
      </c>
      <c r="D146" s="745">
        <v>26</v>
      </c>
      <c r="E146" s="149"/>
      <c r="F146" s="154"/>
      <c r="G146" s="148"/>
      <c r="H146" s="745">
        <v>26</v>
      </c>
      <c r="I146" s="148"/>
      <c r="J146" s="749">
        <v>26</v>
      </c>
      <c r="K146" s="149"/>
      <c r="L146" s="154"/>
      <c r="M146" s="148"/>
      <c r="N146" s="151"/>
      <c r="O146" s="153"/>
      <c r="P146" s="148"/>
      <c r="Q146" s="150"/>
      <c r="R146" s="148"/>
      <c r="S146" s="151"/>
      <c r="T146" s="148"/>
      <c r="U146" s="11"/>
      <c r="V146" s="11"/>
      <c r="W146" s="11"/>
      <c r="X146" s="11"/>
    </row>
    <row r="147" spans="1:24" ht="15" x14ac:dyDescent="0.25">
      <c r="A147" s="980" t="s">
        <v>105</v>
      </c>
      <c r="B147" s="977" t="s">
        <v>53</v>
      </c>
      <c r="C147" s="147" t="s">
        <v>27</v>
      </c>
      <c r="D147" s="92">
        <v>40</v>
      </c>
      <c r="E147" s="93"/>
      <c r="F147" s="154"/>
      <c r="G147" s="148"/>
      <c r="H147" s="92">
        <v>40</v>
      </c>
      <c r="I147" s="92"/>
      <c r="J147" s="748">
        <v>40</v>
      </c>
      <c r="K147" s="93"/>
      <c r="L147" s="154"/>
      <c r="M147" s="148"/>
      <c r="N147" s="151"/>
      <c r="O147" s="153"/>
      <c r="P147" s="148"/>
      <c r="Q147" s="150"/>
      <c r="R147" s="148"/>
      <c r="S147" s="151"/>
      <c r="T147" s="148"/>
      <c r="U147" s="11"/>
      <c r="V147" s="11"/>
      <c r="W147" s="11"/>
      <c r="X147" s="11"/>
    </row>
    <row r="148" spans="1:24" ht="15" x14ac:dyDescent="0.25">
      <c r="A148" s="981"/>
      <c r="B148" s="978"/>
      <c r="C148" s="147" t="s">
        <v>11</v>
      </c>
      <c r="D148" s="746">
        <v>58</v>
      </c>
      <c r="E148" s="71"/>
      <c r="F148" s="154"/>
      <c r="G148" s="70"/>
      <c r="H148" s="746">
        <v>58</v>
      </c>
      <c r="I148" s="70"/>
      <c r="J148" s="752">
        <v>58</v>
      </c>
      <c r="K148" s="71"/>
      <c r="L148" s="154"/>
      <c r="M148" s="70"/>
      <c r="N148" s="74"/>
      <c r="O148" s="153"/>
      <c r="P148" s="70"/>
      <c r="Q148" s="158"/>
      <c r="R148" s="70"/>
      <c r="S148" s="74"/>
      <c r="T148" s="70"/>
      <c r="U148" s="14"/>
      <c r="V148" s="14"/>
      <c r="W148" s="14"/>
      <c r="X148" s="14"/>
    </row>
    <row r="149" spans="1:24" ht="15" x14ac:dyDescent="0.25">
      <c r="A149" s="980" t="s">
        <v>106</v>
      </c>
      <c r="B149" s="977" t="s">
        <v>54</v>
      </c>
      <c r="C149" s="147" t="s">
        <v>27</v>
      </c>
      <c r="D149" s="148">
        <v>180</v>
      </c>
      <c r="E149" s="149"/>
      <c r="F149" s="154"/>
      <c r="G149" s="148"/>
      <c r="H149" s="148">
        <v>180</v>
      </c>
      <c r="I149" s="148"/>
      <c r="J149" s="751">
        <v>180</v>
      </c>
      <c r="K149" s="149"/>
      <c r="L149" s="154"/>
      <c r="M149" s="148"/>
      <c r="N149" s="151"/>
      <c r="O149" s="153"/>
      <c r="P149" s="148"/>
      <c r="Q149" s="150"/>
      <c r="R149" s="148"/>
      <c r="S149" s="151"/>
      <c r="T149" s="148"/>
      <c r="U149" s="11"/>
      <c r="V149" s="11"/>
      <c r="W149" s="11"/>
      <c r="X149" s="11"/>
    </row>
    <row r="150" spans="1:24" ht="15" x14ac:dyDescent="0.25">
      <c r="A150" s="981"/>
      <c r="B150" s="978"/>
      <c r="C150" s="147" t="s">
        <v>11</v>
      </c>
      <c r="D150" s="745">
        <v>325</v>
      </c>
      <c r="E150" s="149"/>
      <c r="F150" s="172"/>
      <c r="G150" s="148"/>
      <c r="H150" s="745">
        <v>325</v>
      </c>
      <c r="I150" s="148"/>
      <c r="J150" s="749">
        <v>325</v>
      </c>
      <c r="K150" s="149"/>
      <c r="L150" s="172"/>
      <c r="M150" s="148"/>
      <c r="N150" s="151"/>
      <c r="O150" s="153"/>
      <c r="P150" s="148"/>
      <c r="Q150" s="150"/>
      <c r="R150" s="148"/>
      <c r="S150" s="151"/>
      <c r="T150" s="148"/>
      <c r="U150" s="11"/>
      <c r="V150" s="11"/>
      <c r="W150" s="11"/>
      <c r="X150" s="11"/>
    </row>
    <row r="151" spans="1:24" ht="15" x14ac:dyDescent="0.25">
      <c r="A151" s="980" t="s">
        <v>107</v>
      </c>
      <c r="B151" s="977" t="s">
        <v>67</v>
      </c>
      <c r="C151" s="147" t="s">
        <v>27</v>
      </c>
      <c r="D151" s="92">
        <v>65</v>
      </c>
      <c r="E151" s="93"/>
      <c r="F151" s="154"/>
      <c r="G151" s="148"/>
      <c r="H151" s="92">
        <v>65</v>
      </c>
      <c r="I151" s="92"/>
      <c r="J151" s="748">
        <v>65</v>
      </c>
      <c r="K151" s="93"/>
      <c r="L151" s="154"/>
      <c r="M151" s="148"/>
      <c r="N151" s="151"/>
      <c r="O151" s="153"/>
      <c r="P151" s="148"/>
      <c r="Q151" s="150"/>
      <c r="R151" s="148"/>
      <c r="S151" s="151"/>
      <c r="T151" s="148"/>
      <c r="U151" s="11"/>
      <c r="V151" s="11"/>
      <c r="W151" s="11"/>
      <c r="X151" s="11"/>
    </row>
    <row r="152" spans="1:24" ht="15" x14ac:dyDescent="0.25">
      <c r="A152" s="981"/>
      <c r="B152" s="978"/>
      <c r="C152" s="147" t="s">
        <v>11</v>
      </c>
      <c r="D152" s="746">
        <v>49</v>
      </c>
      <c r="E152" s="71"/>
      <c r="F152" s="154"/>
      <c r="G152" s="148"/>
      <c r="H152" s="746">
        <v>49</v>
      </c>
      <c r="I152" s="70"/>
      <c r="J152" s="752">
        <v>49</v>
      </c>
      <c r="K152" s="71"/>
      <c r="L152" s="154"/>
      <c r="M152" s="148"/>
      <c r="N152" s="151"/>
      <c r="O152" s="153"/>
      <c r="P152" s="148"/>
      <c r="Q152" s="150"/>
      <c r="R152" s="148"/>
      <c r="S152" s="151"/>
      <c r="T152" s="148"/>
      <c r="U152" s="11"/>
      <c r="V152" s="11"/>
      <c r="W152" s="11"/>
      <c r="X152" s="11"/>
    </row>
    <row r="153" spans="1:24" ht="15" x14ac:dyDescent="0.25">
      <c r="A153" s="980" t="s">
        <v>108</v>
      </c>
      <c r="B153" s="977" t="s">
        <v>68</v>
      </c>
      <c r="C153" s="147" t="s">
        <v>27</v>
      </c>
      <c r="D153" s="148">
        <v>82</v>
      </c>
      <c r="E153" s="149"/>
      <c r="F153" s="154"/>
      <c r="G153" s="148"/>
      <c r="H153" s="148">
        <v>82</v>
      </c>
      <c r="I153" s="148"/>
      <c r="J153" s="751">
        <v>82</v>
      </c>
      <c r="K153" s="149"/>
      <c r="L153" s="154"/>
      <c r="M153" s="148"/>
      <c r="N153" s="151"/>
      <c r="O153" s="153"/>
      <c r="P153" s="148"/>
      <c r="Q153" s="150"/>
      <c r="R153" s="148"/>
      <c r="S153" s="151"/>
      <c r="T153" s="148"/>
      <c r="U153" s="11"/>
      <c r="V153" s="11"/>
      <c r="W153" s="11"/>
      <c r="X153" s="11"/>
    </row>
    <row r="154" spans="1:24" ht="15" x14ac:dyDescent="0.25">
      <c r="A154" s="981"/>
      <c r="B154" s="978"/>
      <c r="C154" s="147" t="s">
        <v>11</v>
      </c>
      <c r="D154" s="745">
        <v>74</v>
      </c>
      <c r="E154" s="149"/>
      <c r="F154" s="154"/>
      <c r="G154" s="148"/>
      <c r="H154" s="745">
        <v>74</v>
      </c>
      <c r="I154" s="148"/>
      <c r="J154" s="749">
        <v>74</v>
      </c>
      <c r="K154" s="149"/>
      <c r="L154" s="154"/>
      <c r="M154" s="148"/>
      <c r="N154" s="151"/>
      <c r="O154" s="153"/>
      <c r="P154" s="148"/>
      <c r="Q154" s="150"/>
      <c r="R154" s="148"/>
      <c r="S154" s="151"/>
      <c r="T154" s="148"/>
      <c r="U154" s="11"/>
      <c r="V154" s="11"/>
      <c r="W154" s="11"/>
      <c r="X154" s="11"/>
    </row>
    <row r="155" spans="1:24" ht="15" x14ac:dyDescent="0.25">
      <c r="A155" s="980" t="s">
        <v>109</v>
      </c>
      <c r="B155" s="977" t="s">
        <v>62</v>
      </c>
      <c r="C155" s="147" t="s">
        <v>27</v>
      </c>
      <c r="D155" s="148"/>
      <c r="E155" s="93"/>
      <c r="F155" s="154"/>
      <c r="G155" s="148"/>
      <c r="H155" s="92"/>
      <c r="I155" s="92"/>
      <c r="J155" s="92"/>
      <c r="K155" s="93"/>
      <c r="L155" s="154"/>
      <c r="M155" s="148"/>
      <c r="N155" s="151"/>
      <c r="O155" s="146"/>
      <c r="P155" s="148"/>
      <c r="Q155" s="150"/>
      <c r="R155" s="148"/>
      <c r="S155" s="151"/>
      <c r="T155" s="148"/>
      <c r="U155" s="11"/>
      <c r="V155" s="11"/>
      <c r="W155" s="11"/>
      <c r="X155" s="11"/>
    </row>
    <row r="156" spans="1:24" ht="15.75" thickBot="1" x14ac:dyDescent="0.3">
      <c r="A156" s="982"/>
      <c r="B156" s="979"/>
      <c r="C156" s="83" t="s">
        <v>11</v>
      </c>
      <c r="D156" s="90"/>
      <c r="E156" s="85"/>
      <c r="F156" s="173"/>
      <c r="G156" s="90"/>
      <c r="H156" s="90"/>
      <c r="I156" s="90"/>
      <c r="J156" s="90"/>
      <c r="K156" s="85"/>
      <c r="L156" s="173"/>
      <c r="M156" s="90"/>
      <c r="N156" s="76"/>
      <c r="O156" s="82"/>
      <c r="P156" s="90"/>
      <c r="Q156" s="88"/>
      <c r="R156" s="90"/>
      <c r="S156" s="76"/>
      <c r="T156" s="90"/>
      <c r="U156" s="12"/>
      <c r="V156" s="12"/>
      <c r="W156" s="12"/>
      <c r="X156" s="12"/>
    </row>
    <row r="160" spans="1:24" ht="15.75" x14ac:dyDescent="0.25">
      <c r="C160" s="466" t="s">
        <v>324</v>
      </c>
      <c r="D160" s="467"/>
      <c r="E160" s="25"/>
      <c r="F160" s="468"/>
      <c r="H160" s="461"/>
      <c r="K160" s="25" t="s">
        <v>329</v>
      </c>
    </row>
    <row r="161" spans="3:11" ht="15.75" x14ac:dyDescent="0.25">
      <c r="C161" s="466"/>
      <c r="D161" s="467"/>
      <c r="E161" s="25"/>
      <c r="F161" s="468"/>
      <c r="H161" s="461"/>
      <c r="K161" s="25"/>
    </row>
    <row r="162" spans="3:11" ht="15.75" x14ac:dyDescent="0.25">
      <c r="C162" s="466" t="s">
        <v>325</v>
      </c>
      <c r="D162" s="25"/>
      <c r="E162" s="25"/>
      <c r="F162" s="468"/>
      <c r="H162" s="461"/>
      <c r="K162" s="25" t="s">
        <v>326</v>
      </c>
    </row>
    <row r="163" spans="3:11" ht="6" customHeight="1" x14ac:dyDescent="0.25">
      <c r="C163" s="466"/>
      <c r="D163" s="25"/>
      <c r="E163" s="25"/>
      <c r="F163" s="468"/>
      <c r="H163" s="25"/>
      <c r="K163" s="25"/>
    </row>
    <row r="164" spans="3:11" ht="19.5" customHeight="1" x14ac:dyDescent="0.25">
      <c r="C164" s="466" t="s">
        <v>327</v>
      </c>
      <c r="D164" s="467"/>
      <c r="E164" s="25"/>
      <c r="F164" s="25"/>
      <c r="H164" s="25"/>
      <c r="K164" s="25" t="s">
        <v>328</v>
      </c>
    </row>
    <row r="165" spans="3:11" ht="22.5" customHeight="1" x14ac:dyDescent="0.2"/>
  </sheetData>
  <mergeCells count="134">
    <mergeCell ref="R1:X1"/>
    <mergeCell ref="R2:X2"/>
    <mergeCell ref="R4:X4"/>
    <mergeCell ref="R5:X5"/>
    <mergeCell ref="A7:T7"/>
    <mergeCell ref="A9:A11"/>
    <mergeCell ref="B9:B11"/>
    <mergeCell ref="C9:C11"/>
    <mergeCell ref="D9:D11"/>
    <mergeCell ref="P10:Q10"/>
    <mergeCell ref="E10:G10"/>
    <mergeCell ref="E9:Q9"/>
    <mergeCell ref="W9:X10"/>
    <mergeCell ref="A101:T101"/>
    <mergeCell ref="K10:M10"/>
    <mergeCell ref="N10:O10"/>
    <mergeCell ref="U9:V10"/>
    <mergeCell ref="R9:T10"/>
    <mergeCell ref="H10:J10"/>
    <mergeCell ref="A13:A15"/>
    <mergeCell ref="B16:B17"/>
    <mergeCell ref="B18:B19"/>
    <mergeCell ref="B21:B22"/>
    <mergeCell ref="B23:B24"/>
    <mergeCell ref="B25:B26"/>
    <mergeCell ref="B27:B28"/>
    <mergeCell ref="B29:B30"/>
    <mergeCell ref="B32:B33"/>
    <mergeCell ref="A47:A48"/>
    <mergeCell ref="A49:A50"/>
    <mergeCell ref="A55:A56"/>
    <mergeCell ref="A36:A38"/>
    <mergeCell ref="A41:A42"/>
    <mergeCell ref="A43:A44"/>
    <mergeCell ref="A45:A46"/>
    <mergeCell ref="B47:B48"/>
    <mergeCell ref="B49:B50"/>
    <mergeCell ref="B51:B52"/>
    <mergeCell ref="B55:B56"/>
    <mergeCell ref="B34:B35"/>
    <mergeCell ref="B36:B38"/>
    <mergeCell ref="B41:B42"/>
    <mergeCell ref="B53:B54"/>
    <mergeCell ref="A51:A52"/>
    <mergeCell ref="A53:A54"/>
    <mergeCell ref="B43:B44"/>
    <mergeCell ref="B45:B46"/>
    <mergeCell ref="A16:A17"/>
    <mergeCell ref="A18:A19"/>
    <mergeCell ref="A21:A22"/>
    <mergeCell ref="A23:A24"/>
    <mergeCell ref="A25:A26"/>
    <mergeCell ref="A27:A28"/>
    <mergeCell ref="A29:A30"/>
    <mergeCell ref="A32:A33"/>
    <mergeCell ref="A34:A35"/>
    <mergeCell ref="B80:B81"/>
    <mergeCell ref="A82:A83"/>
    <mergeCell ref="B82:B83"/>
    <mergeCell ref="A84:A85"/>
    <mergeCell ref="B84:B85"/>
    <mergeCell ref="A57:A58"/>
    <mergeCell ref="A59:A60"/>
    <mergeCell ref="B72:B73"/>
    <mergeCell ref="A61:A62"/>
    <mergeCell ref="A63:A64"/>
    <mergeCell ref="A65:A66"/>
    <mergeCell ref="B63:B64"/>
    <mergeCell ref="B65:B66"/>
    <mergeCell ref="B67:B68"/>
    <mergeCell ref="B69:B70"/>
    <mergeCell ref="B57:B58"/>
    <mergeCell ref="B59:B60"/>
    <mergeCell ref="B61:B62"/>
    <mergeCell ref="B102:B103"/>
    <mergeCell ref="B104:B105"/>
    <mergeCell ref="B106:B107"/>
    <mergeCell ref="B108:B109"/>
    <mergeCell ref="B110:B111"/>
    <mergeCell ref="A39:A40"/>
    <mergeCell ref="B39:B40"/>
    <mergeCell ref="A87:A88"/>
    <mergeCell ref="B87:B88"/>
    <mergeCell ref="A89:A90"/>
    <mergeCell ref="B89:B90"/>
    <mergeCell ref="A74:A75"/>
    <mergeCell ref="B74:B75"/>
    <mergeCell ref="A76:A77"/>
    <mergeCell ref="B76:B77"/>
    <mergeCell ref="A78:A79"/>
    <mergeCell ref="B78:B79"/>
    <mergeCell ref="A67:A68"/>
    <mergeCell ref="A69:A70"/>
    <mergeCell ref="A72:A73"/>
    <mergeCell ref="A91:A92"/>
    <mergeCell ref="B91:B92"/>
    <mergeCell ref="A80:A8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B129:B130"/>
    <mergeCell ref="B131:B132"/>
    <mergeCell ref="B133:B134"/>
    <mergeCell ref="B135:B136"/>
    <mergeCell ref="A129:A130"/>
    <mergeCell ref="A131:A132"/>
    <mergeCell ref="A133:A134"/>
    <mergeCell ref="A135:A136"/>
    <mergeCell ref="B112:B113"/>
    <mergeCell ref="B114:B115"/>
    <mergeCell ref="B116:B117"/>
    <mergeCell ref="B118:B119"/>
    <mergeCell ref="B151:B152"/>
    <mergeCell ref="B153:B154"/>
    <mergeCell ref="B155:B156"/>
    <mergeCell ref="A141:A142"/>
    <mergeCell ref="A143:A144"/>
    <mergeCell ref="A145:A146"/>
    <mergeCell ref="A147:A148"/>
    <mergeCell ref="A149:A150"/>
    <mergeCell ref="A151:A152"/>
    <mergeCell ref="A153:A154"/>
    <mergeCell ref="A155:A156"/>
    <mergeCell ref="B141:B142"/>
    <mergeCell ref="B143:B144"/>
    <mergeCell ref="B145:B146"/>
    <mergeCell ref="B147:B148"/>
    <mergeCell ref="B149:B150"/>
  </mergeCells>
  <phoneticPr fontId="0" type="noConversion"/>
  <pageMargins left="0.39370078740157483" right="0.39370078740157483" top="0.59055118110236227" bottom="0.59055118110236227" header="0.51181102362204722" footer="0.51181102362204722"/>
  <pageSetup paperSize="9" scale="58" fitToHeight="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D5433"/>
  <sheetViews>
    <sheetView view="pageBreakPreview" topLeftCell="D814" zoomScale="110" zoomScaleNormal="100" zoomScaleSheetLayoutView="110" workbookViewId="0">
      <selection activeCell="Q834" sqref="Q834:Q918"/>
    </sheetView>
  </sheetViews>
  <sheetFormatPr defaultColWidth="8.85546875" defaultRowHeight="12.75" x14ac:dyDescent="0.2"/>
  <cols>
    <col min="1" max="1" width="5" style="271" customWidth="1"/>
    <col min="2" max="2" width="39" style="272" customWidth="1"/>
    <col min="3" max="3" width="8.85546875" style="273" customWidth="1"/>
    <col min="4" max="4" width="9.5703125" style="271" customWidth="1"/>
    <col min="5" max="5" width="8.140625" style="475" customWidth="1"/>
    <col min="6" max="6" width="7.85546875" style="275" customWidth="1"/>
    <col min="7" max="7" width="8.28515625" style="271" customWidth="1"/>
    <col min="8" max="8" width="8.42578125" style="271" customWidth="1"/>
    <col min="9" max="9" width="9.140625" style="271" customWidth="1"/>
    <col min="10" max="10" width="9.5703125" style="274" customWidth="1"/>
    <col min="11" max="11" width="8.140625" style="271" customWidth="1"/>
    <col min="12" max="12" width="7" style="274" customWidth="1"/>
    <col min="13" max="13" width="6.85546875" style="271" customWidth="1"/>
    <col min="14" max="14" width="7.42578125" style="274" customWidth="1"/>
    <col min="15" max="15" width="7.5703125" style="271" customWidth="1"/>
    <col min="16" max="16" width="8.140625" style="274" customWidth="1"/>
    <col min="17" max="17" width="8" style="472" customWidth="1"/>
    <col min="18" max="18" width="7.28515625" style="271" customWidth="1"/>
    <col min="19" max="19" width="7.140625" style="271" customWidth="1"/>
    <col min="20" max="20" width="7.85546875" style="271" customWidth="1"/>
    <col min="21" max="21" width="7" style="271" customWidth="1"/>
    <col min="22" max="22" width="6.5703125" style="271" customWidth="1"/>
    <col min="23" max="23" width="7.140625" style="271" customWidth="1"/>
    <col min="24" max="24" width="7.42578125" style="271" customWidth="1"/>
    <col min="25" max="256" width="8.85546875" style="2"/>
    <col min="257" max="257" width="5" style="2" customWidth="1"/>
    <col min="258" max="258" width="39" style="2" customWidth="1"/>
    <col min="259" max="259" width="8.85546875" style="2" customWidth="1"/>
    <col min="260" max="260" width="9.5703125" style="2" customWidth="1"/>
    <col min="261" max="261" width="8.140625" style="2" customWidth="1"/>
    <col min="262" max="262" width="7.85546875" style="2" customWidth="1"/>
    <col min="263" max="263" width="8.28515625" style="2" customWidth="1"/>
    <col min="264" max="264" width="8.42578125" style="2" customWidth="1"/>
    <col min="265" max="265" width="9.140625" style="2" customWidth="1"/>
    <col min="266" max="266" width="9.5703125" style="2" customWidth="1"/>
    <col min="267" max="267" width="8.140625" style="2" customWidth="1"/>
    <col min="268" max="268" width="7" style="2" customWidth="1"/>
    <col min="269" max="269" width="6.85546875" style="2" customWidth="1"/>
    <col min="270" max="270" width="7.42578125" style="2" customWidth="1"/>
    <col min="271" max="271" width="7.5703125" style="2" customWidth="1"/>
    <col min="272" max="272" width="8.140625" style="2" customWidth="1"/>
    <col min="273" max="273" width="8" style="2" customWidth="1"/>
    <col min="274" max="274" width="7.28515625" style="2" customWidth="1"/>
    <col min="275" max="275" width="7.140625" style="2" customWidth="1"/>
    <col min="276" max="276" width="7.85546875" style="2" customWidth="1"/>
    <col min="277" max="277" width="7" style="2" customWidth="1"/>
    <col min="278" max="278" width="6.5703125" style="2" customWidth="1"/>
    <col min="279" max="279" width="7.140625" style="2" customWidth="1"/>
    <col min="280" max="280" width="7.42578125" style="2" customWidth="1"/>
    <col min="281" max="512" width="8.85546875" style="2"/>
    <col min="513" max="513" width="5" style="2" customWidth="1"/>
    <col min="514" max="514" width="39" style="2" customWidth="1"/>
    <col min="515" max="515" width="8.85546875" style="2" customWidth="1"/>
    <col min="516" max="516" width="9.5703125" style="2" customWidth="1"/>
    <col min="517" max="517" width="8.140625" style="2" customWidth="1"/>
    <col min="518" max="518" width="7.85546875" style="2" customWidth="1"/>
    <col min="519" max="519" width="8.28515625" style="2" customWidth="1"/>
    <col min="520" max="520" width="8.42578125" style="2" customWidth="1"/>
    <col min="521" max="521" width="9.140625" style="2" customWidth="1"/>
    <col min="522" max="522" width="9.5703125" style="2" customWidth="1"/>
    <col min="523" max="523" width="8.140625" style="2" customWidth="1"/>
    <col min="524" max="524" width="7" style="2" customWidth="1"/>
    <col min="525" max="525" width="6.85546875" style="2" customWidth="1"/>
    <col min="526" max="526" width="7.42578125" style="2" customWidth="1"/>
    <col min="527" max="527" width="7.5703125" style="2" customWidth="1"/>
    <col min="528" max="528" width="8.140625" style="2" customWidth="1"/>
    <col min="529" max="529" width="8" style="2" customWidth="1"/>
    <col min="530" max="530" width="7.28515625" style="2" customWidth="1"/>
    <col min="531" max="531" width="7.140625" style="2" customWidth="1"/>
    <col min="532" max="532" width="7.85546875" style="2" customWidth="1"/>
    <col min="533" max="533" width="7" style="2" customWidth="1"/>
    <col min="534" max="534" width="6.5703125" style="2" customWidth="1"/>
    <col min="535" max="535" width="7.140625" style="2" customWidth="1"/>
    <col min="536" max="536" width="7.42578125" style="2" customWidth="1"/>
    <col min="537" max="768" width="8.85546875" style="2"/>
    <col min="769" max="769" width="5" style="2" customWidth="1"/>
    <col min="770" max="770" width="39" style="2" customWidth="1"/>
    <col min="771" max="771" width="8.85546875" style="2" customWidth="1"/>
    <col min="772" max="772" width="9.5703125" style="2" customWidth="1"/>
    <col min="773" max="773" width="8.140625" style="2" customWidth="1"/>
    <col min="774" max="774" width="7.85546875" style="2" customWidth="1"/>
    <col min="775" max="775" width="8.28515625" style="2" customWidth="1"/>
    <col min="776" max="776" width="8.42578125" style="2" customWidth="1"/>
    <col min="777" max="777" width="9.140625" style="2" customWidth="1"/>
    <col min="778" max="778" width="9.5703125" style="2" customWidth="1"/>
    <col min="779" max="779" width="8.140625" style="2" customWidth="1"/>
    <col min="780" max="780" width="7" style="2" customWidth="1"/>
    <col min="781" max="781" width="6.85546875" style="2" customWidth="1"/>
    <col min="782" max="782" width="7.42578125" style="2" customWidth="1"/>
    <col min="783" max="783" width="7.5703125" style="2" customWidth="1"/>
    <col min="784" max="784" width="8.140625" style="2" customWidth="1"/>
    <col min="785" max="785" width="8" style="2" customWidth="1"/>
    <col min="786" max="786" width="7.28515625" style="2" customWidth="1"/>
    <col min="787" max="787" width="7.140625" style="2" customWidth="1"/>
    <col min="788" max="788" width="7.85546875" style="2" customWidth="1"/>
    <col min="789" max="789" width="7" style="2" customWidth="1"/>
    <col min="790" max="790" width="6.5703125" style="2" customWidth="1"/>
    <col min="791" max="791" width="7.140625" style="2" customWidth="1"/>
    <col min="792" max="792" width="7.42578125" style="2" customWidth="1"/>
    <col min="793" max="1024" width="8.85546875" style="2"/>
    <col min="1025" max="1025" width="5" style="2" customWidth="1"/>
    <col min="1026" max="1026" width="39" style="2" customWidth="1"/>
    <col min="1027" max="1027" width="8.85546875" style="2" customWidth="1"/>
    <col min="1028" max="1028" width="9.5703125" style="2" customWidth="1"/>
    <col min="1029" max="1029" width="8.140625" style="2" customWidth="1"/>
    <col min="1030" max="1030" width="7.85546875" style="2" customWidth="1"/>
    <col min="1031" max="1031" width="8.28515625" style="2" customWidth="1"/>
    <col min="1032" max="1032" width="8.42578125" style="2" customWidth="1"/>
    <col min="1033" max="1033" width="9.140625" style="2" customWidth="1"/>
    <col min="1034" max="1034" width="9.5703125" style="2" customWidth="1"/>
    <col min="1035" max="1035" width="8.140625" style="2" customWidth="1"/>
    <col min="1036" max="1036" width="7" style="2" customWidth="1"/>
    <col min="1037" max="1037" width="6.85546875" style="2" customWidth="1"/>
    <col min="1038" max="1038" width="7.42578125" style="2" customWidth="1"/>
    <col min="1039" max="1039" width="7.5703125" style="2" customWidth="1"/>
    <col min="1040" max="1040" width="8.140625" style="2" customWidth="1"/>
    <col min="1041" max="1041" width="8" style="2" customWidth="1"/>
    <col min="1042" max="1042" width="7.28515625" style="2" customWidth="1"/>
    <col min="1043" max="1043" width="7.140625" style="2" customWidth="1"/>
    <col min="1044" max="1044" width="7.85546875" style="2" customWidth="1"/>
    <col min="1045" max="1045" width="7" style="2" customWidth="1"/>
    <col min="1046" max="1046" width="6.5703125" style="2" customWidth="1"/>
    <col min="1047" max="1047" width="7.140625" style="2" customWidth="1"/>
    <col min="1048" max="1048" width="7.42578125" style="2" customWidth="1"/>
    <col min="1049" max="1280" width="8.85546875" style="2"/>
    <col min="1281" max="1281" width="5" style="2" customWidth="1"/>
    <col min="1282" max="1282" width="39" style="2" customWidth="1"/>
    <col min="1283" max="1283" width="8.85546875" style="2" customWidth="1"/>
    <col min="1284" max="1284" width="9.5703125" style="2" customWidth="1"/>
    <col min="1285" max="1285" width="8.140625" style="2" customWidth="1"/>
    <col min="1286" max="1286" width="7.85546875" style="2" customWidth="1"/>
    <col min="1287" max="1287" width="8.28515625" style="2" customWidth="1"/>
    <col min="1288" max="1288" width="8.42578125" style="2" customWidth="1"/>
    <col min="1289" max="1289" width="9.140625" style="2" customWidth="1"/>
    <col min="1290" max="1290" width="9.5703125" style="2" customWidth="1"/>
    <col min="1291" max="1291" width="8.140625" style="2" customWidth="1"/>
    <col min="1292" max="1292" width="7" style="2" customWidth="1"/>
    <col min="1293" max="1293" width="6.85546875" style="2" customWidth="1"/>
    <col min="1294" max="1294" width="7.42578125" style="2" customWidth="1"/>
    <col min="1295" max="1295" width="7.5703125" style="2" customWidth="1"/>
    <col min="1296" max="1296" width="8.140625" style="2" customWidth="1"/>
    <col min="1297" max="1297" width="8" style="2" customWidth="1"/>
    <col min="1298" max="1298" width="7.28515625" style="2" customWidth="1"/>
    <col min="1299" max="1299" width="7.140625" style="2" customWidth="1"/>
    <col min="1300" max="1300" width="7.85546875" style="2" customWidth="1"/>
    <col min="1301" max="1301" width="7" style="2" customWidth="1"/>
    <col min="1302" max="1302" width="6.5703125" style="2" customWidth="1"/>
    <col min="1303" max="1303" width="7.140625" style="2" customWidth="1"/>
    <col min="1304" max="1304" width="7.42578125" style="2" customWidth="1"/>
    <col min="1305" max="1536" width="8.85546875" style="2"/>
    <col min="1537" max="1537" width="5" style="2" customWidth="1"/>
    <col min="1538" max="1538" width="39" style="2" customWidth="1"/>
    <col min="1539" max="1539" width="8.85546875" style="2" customWidth="1"/>
    <col min="1540" max="1540" width="9.5703125" style="2" customWidth="1"/>
    <col min="1541" max="1541" width="8.140625" style="2" customWidth="1"/>
    <col min="1542" max="1542" width="7.85546875" style="2" customWidth="1"/>
    <col min="1543" max="1543" width="8.28515625" style="2" customWidth="1"/>
    <col min="1544" max="1544" width="8.42578125" style="2" customWidth="1"/>
    <col min="1545" max="1545" width="9.140625" style="2" customWidth="1"/>
    <col min="1546" max="1546" width="9.5703125" style="2" customWidth="1"/>
    <col min="1547" max="1547" width="8.140625" style="2" customWidth="1"/>
    <col min="1548" max="1548" width="7" style="2" customWidth="1"/>
    <col min="1549" max="1549" width="6.85546875" style="2" customWidth="1"/>
    <col min="1550" max="1550" width="7.42578125" style="2" customWidth="1"/>
    <col min="1551" max="1551" width="7.5703125" style="2" customWidth="1"/>
    <col min="1552" max="1552" width="8.140625" style="2" customWidth="1"/>
    <col min="1553" max="1553" width="8" style="2" customWidth="1"/>
    <col min="1554" max="1554" width="7.28515625" style="2" customWidth="1"/>
    <col min="1555" max="1555" width="7.140625" style="2" customWidth="1"/>
    <col min="1556" max="1556" width="7.85546875" style="2" customWidth="1"/>
    <col min="1557" max="1557" width="7" style="2" customWidth="1"/>
    <col min="1558" max="1558" width="6.5703125" style="2" customWidth="1"/>
    <col min="1559" max="1559" width="7.140625" style="2" customWidth="1"/>
    <col min="1560" max="1560" width="7.42578125" style="2" customWidth="1"/>
    <col min="1561" max="1792" width="8.85546875" style="2"/>
    <col min="1793" max="1793" width="5" style="2" customWidth="1"/>
    <col min="1794" max="1794" width="39" style="2" customWidth="1"/>
    <col min="1795" max="1795" width="8.85546875" style="2" customWidth="1"/>
    <col min="1796" max="1796" width="9.5703125" style="2" customWidth="1"/>
    <col min="1797" max="1797" width="8.140625" style="2" customWidth="1"/>
    <col min="1798" max="1798" width="7.85546875" style="2" customWidth="1"/>
    <col min="1799" max="1799" width="8.28515625" style="2" customWidth="1"/>
    <col min="1800" max="1800" width="8.42578125" style="2" customWidth="1"/>
    <col min="1801" max="1801" width="9.140625" style="2" customWidth="1"/>
    <col min="1802" max="1802" width="9.5703125" style="2" customWidth="1"/>
    <col min="1803" max="1803" width="8.140625" style="2" customWidth="1"/>
    <col min="1804" max="1804" width="7" style="2" customWidth="1"/>
    <col min="1805" max="1805" width="6.85546875" style="2" customWidth="1"/>
    <col min="1806" max="1806" width="7.42578125" style="2" customWidth="1"/>
    <col min="1807" max="1807" width="7.5703125" style="2" customWidth="1"/>
    <col min="1808" max="1808" width="8.140625" style="2" customWidth="1"/>
    <col min="1809" max="1809" width="8" style="2" customWidth="1"/>
    <col min="1810" max="1810" width="7.28515625" style="2" customWidth="1"/>
    <col min="1811" max="1811" width="7.140625" style="2" customWidth="1"/>
    <col min="1812" max="1812" width="7.85546875" style="2" customWidth="1"/>
    <col min="1813" max="1813" width="7" style="2" customWidth="1"/>
    <col min="1814" max="1814" width="6.5703125" style="2" customWidth="1"/>
    <col min="1815" max="1815" width="7.140625" style="2" customWidth="1"/>
    <col min="1816" max="1816" width="7.42578125" style="2" customWidth="1"/>
    <col min="1817" max="2048" width="8.85546875" style="2"/>
    <col min="2049" max="2049" width="5" style="2" customWidth="1"/>
    <col min="2050" max="2050" width="39" style="2" customWidth="1"/>
    <col min="2051" max="2051" width="8.85546875" style="2" customWidth="1"/>
    <col min="2052" max="2052" width="9.5703125" style="2" customWidth="1"/>
    <col min="2053" max="2053" width="8.140625" style="2" customWidth="1"/>
    <col min="2054" max="2054" width="7.85546875" style="2" customWidth="1"/>
    <col min="2055" max="2055" width="8.28515625" style="2" customWidth="1"/>
    <col min="2056" max="2056" width="8.42578125" style="2" customWidth="1"/>
    <col min="2057" max="2057" width="9.140625" style="2" customWidth="1"/>
    <col min="2058" max="2058" width="9.5703125" style="2" customWidth="1"/>
    <col min="2059" max="2059" width="8.140625" style="2" customWidth="1"/>
    <col min="2060" max="2060" width="7" style="2" customWidth="1"/>
    <col min="2061" max="2061" width="6.85546875" style="2" customWidth="1"/>
    <col min="2062" max="2062" width="7.42578125" style="2" customWidth="1"/>
    <col min="2063" max="2063" width="7.5703125" style="2" customWidth="1"/>
    <col min="2064" max="2064" width="8.140625" style="2" customWidth="1"/>
    <col min="2065" max="2065" width="8" style="2" customWidth="1"/>
    <col min="2066" max="2066" width="7.28515625" style="2" customWidth="1"/>
    <col min="2067" max="2067" width="7.140625" style="2" customWidth="1"/>
    <col min="2068" max="2068" width="7.85546875" style="2" customWidth="1"/>
    <col min="2069" max="2069" width="7" style="2" customWidth="1"/>
    <col min="2070" max="2070" width="6.5703125" style="2" customWidth="1"/>
    <col min="2071" max="2071" width="7.140625" style="2" customWidth="1"/>
    <col min="2072" max="2072" width="7.42578125" style="2" customWidth="1"/>
    <col min="2073" max="2304" width="8.85546875" style="2"/>
    <col min="2305" max="2305" width="5" style="2" customWidth="1"/>
    <col min="2306" max="2306" width="39" style="2" customWidth="1"/>
    <col min="2307" max="2307" width="8.85546875" style="2" customWidth="1"/>
    <col min="2308" max="2308" width="9.5703125" style="2" customWidth="1"/>
    <col min="2309" max="2309" width="8.140625" style="2" customWidth="1"/>
    <col min="2310" max="2310" width="7.85546875" style="2" customWidth="1"/>
    <col min="2311" max="2311" width="8.28515625" style="2" customWidth="1"/>
    <col min="2312" max="2312" width="8.42578125" style="2" customWidth="1"/>
    <col min="2313" max="2313" width="9.140625" style="2" customWidth="1"/>
    <col min="2314" max="2314" width="9.5703125" style="2" customWidth="1"/>
    <col min="2315" max="2315" width="8.140625" style="2" customWidth="1"/>
    <col min="2316" max="2316" width="7" style="2" customWidth="1"/>
    <col min="2317" max="2317" width="6.85546875" style="2" customWidth="1"/>
    <col min="2318" max="2318" width="7.42578125" style="2" customWidth="1"/>
    <col min="2319" max="2319" width="7.5703125" style="2" customWidth="1"/>
    <col min="2320" max="2320" width="8.140625" style="2" customWidth="1"/>
    <col min="2321" max="2321" width="8" style="2" customWidth="1"/>
    <col min="2322" max="2322" width="7.28515625" style="2" customWidth="1"/>
    <col min="2323" max="2323" width="7.140625" style="2" customWidth="1"/>
    <col min="2324" max="2324" width="7.85546875" style="2" customWidth="1"/>
    <col min="2325" max="2325" width="7" style="2" customWidth="1"/>
    <col min="2326" max="2326" width="6.5703125" style="2" customWidth="1"/>
    <col min="2327" max="2327" width="7.140625" style="2" customWidth="1"/>
    <col min="2328" max="2328" width="7.42578125" style="2" customWidth="1"/>
    <col min="2329" max="2560" width="8.85546875" style="2"/>
    <col min="2561" max="2561" width="5" style="2" customWidth="1"/>
    <col min="2562" max="2562" width="39" style="2" customWidth="1"/>
    <col min="2563" max="2563" width="8.85546875" style="2" customWidth="1"/>
    <col min="2564" max="2564" width="9.5703125" style="2" customWidth="1"/>
    <col min="2565" max="2565" width="8.140625" style="2" customWidth="1"/>
    <col min="2566" max="2566" width="7.85546875" style="2" customWidth="1"/>
    <col min="2567" max="2567" width="8.28515625" style="2" customWidth="1"/>
    <col min="2568" max="2568" width="8.42578125" style="2" customWidth="1"/>
    <col min="2569" max="2569" width="9.140625" style="2" customWidth="1"/>
    <col min="2570" max="2570" width="9.5703125" style="2" customWidth="1"/>
    <col min="2571" max="2571" width="8.140625" style="2" customWidth="1"/>
    <col min="2572" max="2572" width="7" style="2" customWidth="1"/>
    <col min="2573" max="2573" width="6.85546875" style="2" customWidth="1"/>
    <col min="2574" max="2574" width="7.42578125" style="2" customWidth="1"/>
    <col min="2575" max="2575" width="7.5703125" style="2" customWidth="1"/>
    <col min="2576" max="2576" width="8.140625" style="2" customWidth="1"/>
    <col min="2577" max="2577" width="8" style="2" customWidth="1"/>
    <col min="2578" max="2578" width="7.28515625" style="2" customWidth="1"/>
    <col min="2579" max="2579" width="7.140625" style="2" customWidth="1"/>
    <col min="2580" max="2580" width="7.85546875" style="2" customWidth="1"/>
    <col min="2581" max="2581" width="7" style="2" customWidth="1"/>
    <col min="2582" max="2582" width="6.5703125" style="2" customWidth="1"/>
    <col min="2583" max="2583" width="7.140625" style="2" customWidth="1"/>
    <col min="2584" max="2584" width="7.42578125" style="2" customWidth="1"/>
    <col min="2585" max="2816" width="8.85546875" style="2"/>
    <col min="2817" max="2817" width="5" style="2" customWidth="1"/>
    <col min="2818" max="2818" width="39" style="2" customWidth="1"/>
    <col min="2819" max="2819" width="8.85546875" style="2" customWidth="1"/>
    <col min="2820" max="2820" width="9.5703125" style="2" customWidth="1"/>
    <col min="2821" max="2821" width="8.140625" style="2" customWidth="1"/>
    <col min="2822" max="2822" width="7.85546875" style="2" customWidth="1"/>
    <col min="2823" max="2823" width="8.28515625" style="2" customWidth="1"/>
    <col min="2824" max="2824" width="8.42578125" style="2" customWidth="1"/>
    <col min="2825" max="2825" width="9.140625" style="2" customWidth="1"/>
    <col min="2826" max="2826" width="9.5703125" style="2" customWidth="1"/>
    <col min="2827" max="2827" width="8.140625" style="2" customWidth="1"/>
    <col min="2828" max="2828" width="7" style="2" customWidth="1"/>
    <col min="2829" max="2829" width="6.85546875" style="2" customWidth="1"/>
    <col min="2830" max="2830" width="7.42578125" style="2" customWidth="1"/>
    <col min="2831" max="2831" width="7.5703125" style="2" customWidth="1"/>
    <col min="2832" max="2832" width="8.140625" style="2" customWidth="1"/>
    <col min="2833" max="2833" width="8" style="2" customWidth="1"/>
    <col min="2834" max="2834" width="7.28515625" style="2" customWidth="1"/>
    <col min="2835" max="2835" width="7.140625" style="2" customWidth="1"/>
    <col min="2836" max="2836" width="7.85546875" style="2" customWidth="1"/>
    <col min="2837" max="2837" width="7" style="2" customWidth="1"/>
    <col min="2838" max="2838" width="6.5703125" style="2" customWidth="1"/>
    <col min="2839" max="2839" width="7.140625" style="2" customWidth="1"/>
    <col min="2840" max="2840" width="7.42578125" style="2" customWidth="1"/>
    <col min="2841" max="3072" width="8.85546875" style="2"/>
    <col min="3073" max="3073" width="5" style="2" customWidth="1"/>
    <col min="3074" max="3074" width="39" style="2" customWidth="1"/>
    <col min="3075" max="3075" width="8.85546875" style="2" customWidth="1"/>
    <col min="3076" max="3076" width="9.5703125" style="2" customWidth="1"/>
    <col min="3077" max="3077" width="8.140625" style="2" customWidth="1"/>
    <col min="3078" max="3078" width="7.85546875" style="2" customWidth="1"/>
    <col min="3079" max="3079" width="8.28515625" style="2" customWidth="1"/>
    <col min="3080" max="3080" width="8.42578125" style="2" customWidth="1"/>
    <col min="3081" max="3081" width="9.140625" style="2" customWidth="1"/>
    <col min="3082" max="3082" width="9.5703125" style="2" customWidth="1"/>
    <col min="3083" max="3083" width="8.140625" style="2" customWidth="1"/>
    <col min="3084" max="3084" width="7" style="2" customWidth="1"/>
    <col min="3085" max="3085" width="6.85546875" style="2" customWidth="1"/>
    <col min="3086" max="3086" width="7.42578125" style="2" customWidth="1"/>
    <col min="3087" max="3087" width="7.5703125" style="2" customWidth="1"/>
    <col min="3088" max="3088" width="8.140625" style="2" customWidth="1"/>
    <col min="3089" max="3089" width="8" style="2" customWidth="1"/>
    <col min="3090" max="3090" width="7.28515625" style="2" customWidth="1"/>
    <col min="3091" max="3091" width="7.140625" style="2" customWidth="1"/>
    <col min="3092" max="3092" width="7.85546875" style="2" customWidth="1"/>
    <col min="3093" max="3093" width="7" style="2" customWidth="1"/>
    <col min="3094" max="3094" width="6.5703125" style="2" customWidth="1"/>
    <col min="3095" max="3095" width="7.140625" style="2" customWidth="1"/>
    <col min="3096" max="3096" width="7.42578125" style="2" customWidth="1"/>
    <col min="3097" max="3328" width="8.85546875" style="2"/>
    <col min="3329" max="3329" width="5" style="2" customWidth="1"/>
    <col min="3330" max="3330" width="39" style="2" customWidth="1"/>
    <col min="3331" max="3331" width="8.85546875" style="2" customWidth="1"/>
    <col min="3332" max="3332" width="9.5703125" style="2" customWidth="1"/>
    <col min="3333" max="3333" width="8.140625" style="2" customWidth="1"/>
    <col min="3334" max="3334" width="7.85546875" style="2" customWidth="1"/>
    <col min="3335" max="3335" width="8.28515625" style="2" customWidth="1"/>
    <col min="3336" max="3336" width="8.42578125" style="2" customWidth="1"/>
    <col min="3337" max="3337" width="9.140625" style="2" customWidth="1"/>
    <col min="3338" max="3338" width="9.5703125" style="2" customWidth="1"/>
    <col min="3339" max="3339" width="8.140625" style="2" customWidth="1"/>
    <col min="3340" max="3340" width="7" style="2" customWidth="1"/>
    <col min="3341" max="3341" width="6.85546875" style="2" customWidth="1"/>
    <col min="3342" max="3342" width="7.42578125" style="2" customWidth="1"/>
    <col min="3343" max="3343" width="7.5703125" style="2" customWidth="1"/>
    <col min="3344" max="3344" width="8.140625" style="2" customWidth="1"/>
    <col min="3345" max="3345" width="8" style="2" customWidth="1"/>
    <col min="3346" max="3346" width="7.28515625" style="2" customWidth="1"/>
    <col min="3347" max="3347" width="7.140625" style="2" customWidth="1"/>
    <col min="3348" max="3348" width="7.85546875" style="2" customWidth="1"/>
    <col min="3349" max="3349" width="7" style="2" customWidth="1"/>
    <col min="3350" max="3350" width="6.5703125" style="2" customWidth="1"/>
    <col min="3351" max="3351" width="7.140625" style="2" customWidth="1"/>
    <col min="3352" max="3352" width="7.42578125" style="2" customWidth="1"/>
    <col min="3353" max="3584" width="8.85546875" style="2"/>
    <col min="3585" max="3585" width="5" style="2" customWidth="1"/>
    <col min="3586" max="3586" width="39" style="2" customWidth="1"/>
    <col min="3587" max="3587" width="8.85546875" style="2" customWidth="1"/>
    <col min="3588" max="3588" width="9.5703125" style="2" customWidth="1"/>
    <col min="3589" max="3589" width="8.140625" style="2" customWidth="1"/>
    <col min="3590" max="3590" width="7.85546875" style="2" customWidth="1"/>
    <col min="3591" max="3591" width="8.28515625" style="2" customWidth="1"/>
    <col min="3592" max="3592" width="8.42578125" style="2" customWidth="1"/>
    <col min="3593" max="3593" width="9.140625" style="2" customWidth="1"/>
    <col min="3594" max="3594" width="9.5703125" style="2" customWidth="1"/>
    <col min="3595" max="3595" width="8.140625" style="2" customWidth="1"/>
    <col min="3596" max="3596" width="7" style="2" customWidth="1"/>
    <col min="3597" max="3597" width="6.85546875" style="2" customWidth="1"/>
    <col min="3598" max="3598" width="7.42578125" style="2" customWidth="1"/>
    <col min="3599" max="3599" width="7.5703125" style="2" customWidth="1"/>
    <col min="3600" max="3600" width="8.140625" style="2" customWidth="1"/>
    <col min="3601" max="3601" width="8" style="2" customWidth="1"/>
    <col min="3602" max="3602" width="7.28515625" style="2" customWidth="1"/>
    <col min="3603" max="3603" width="7.140625" style="2" customWidth="1"/>
    <col min="3604" max="3604" width="7.85546875" style="2" customWidth="1"/>
    <col min="3605" max="3605" width="7" style="2" customWidth="1"/>
    <col min="3606" max="3606" width="6.5703125" style="2" customWidth="1"/>
    <col min="3607" max="3607" width="7.140625" style="2" customWidth="1"/>
    <col min="3608" max="3608" width="7.42578125" style="2" customWidth="1"/>
    <col min="3609" max="3840" width="8.85546875" style="2"/>
    <col min="3841" max="3841" width="5" style="2" customWidth="1"/>
    <col min="3842" max="3842" width="39" style="2" customWidth="1"/>
    <col min="3843" max="3843" width="8.85546875" style="2" customWidth="1"/>
    <col min="3844" max="3844" width="9.5703125" style="2" customWidth="1"/>
    <col min="3845" max="3845" width="8.140625" style="2" customWidth="1"/>
    <col min="3846" max="3846" width="7.85546875" style="2" customWidth="1"/>
    <col min="3847" max="3847" width="8.28515625" style="2" customWidth="1"/>
    <col min="3848" max="3848" width="8.42578125" style="2" customWidth="1"/>
    <col min="3849" max="3849" width="9.140625" style="2" customWidth="1"/>
    <col min="3850" max="3850" width="9.5703125" style="2" customWidth="1"/>
    <col min="3851" max="3851" width="8.140625" style="2" customWidth="1"/>
    <col min="3852" max="3852" width="7" style="2" customWidth="1"/>
    <col min="3853" max="3853" width="6.85546875" style="2" customWidth="1"/>
    <col min="3854" max="3854" width="7.42578125" style="2" customWidth="1"/>
    <col min="3855" max="3855" width="7.5703125" style="2" customWidth="1"/>
    <col min="3856" max="3856" width="8.140625" style="2" customWidth="1"/>
    <col min="3857" max="3857" width="8" style="2" customWidth="1"/>
    <col min="3858" max="3858" width="7.28515625" style="2" customWidth="1"/>
    <col min="3859" max="3859" width="7.140625" style="2" customWidth="1"/>
    <col min="3860" max="3860" width="7.85546875" style="2" customWidth="1"/>
    <col min="3861" max="3861" width="7" style="2" customWidth="1"/>
    <col min="3862" max="3862" width="6.5703125" style="2" customWidth="1"/>
    <col min="3863" max="3863" width="7.140625" style="2" customWidth="1"/>
    <col min="3864" max="3864" width="7.42578125" style="2" customWidth="1"/>
    <col min="3865" max="4096" width="8.85546875" style="2"/>
    <col min="4097" max="4097" width="5" style="2" customWidth="1"/>
    <col min="4098" max="4098" width="39" style="2" customWidth="1"/>
    <col min="4099" max="4099" width="8.85546875" style="2" customWidth="1"/>
    <col min="4100" max="4100" width="9.5703125" style="2" customWidth="1"/>
    <col min="4101" max="4101" width="8.140625" style="2" customWidth="1"/>
    <col min="4102" max="4102" width="7.85546875" style="2" customWidth="1"/>
    <col min="4103" max="4103" width="8.28515625" style="2" customWidth="1"/>
    <col min="4104" max="4104" width="8.42578125" style="2" customWidth="1"/>
    <col min="4105" max="4105" width="9.140625" style="2" customWidth="1"/>
    <col min="4106" max="4106" width="9.5703125" style="2" customWidth="1"/>
    <col min="4107" max="4107" width="8.140625" style="2" customWidth="1"/>
    <col min="4108" max="4108" width="7" style="2" customWidth="1"/>
    <col min="4109" max="4109" width="6.85546875" style="2" customWidth="1"/>
    <col min="4110" max="4110" width="7.42578125" style="2" customWidth="1"/>
    <col min="4111" max="4111" width="7.5703125" style="2" customWidth="1"/>
    <col min="4112" max="4112" width="8.140625" style="2" customWidth="1"/>
    <col min="4113" max="4113" width="8" style="2" customWidth="1"/>
    <col min="4114" max="4114" width="7.28515625" style="2" customWidth="1"/>
    <col min="4115" max="4115" width="7.140625" style="2" customWidth="1"/>
    <col min="4116" max="4116" width="7.85546875" style="2" customWidth="1"/>
    <col min="4117" max="4117" width="7" style="2" customWidth="1"/>
    <col min="4118" max="4118" width="6.5703125" style="2" customWidth="1"/>
    <col min="4119" max="4119" width="7.140625" style="2" customWidth="1"/>
    <col min="4120" max="4120" width="7.42578125" style="2" customWidth="1"/>
    <col min="4121" max="4352" width="8.85546875" style="2"/>
    <col min="4353" max="4353" width="5" style="2" customWidth="1"/>
    <col min="4354" max="4354" width="39" style="2" customWidth="1"/>
    <col min="4355" max="4355" width="8.85546875" style="2" customWidth="1"/>
    <col min="4356" max="4356" width="9.5703125" style="2" customWidth="1"/>
    <col min="4357" max="4357" width="8.140625" style="2" customWidth="1"/>
    <col min="4358" max="4358" width="7.85546875" style="2" customWidth="1"/>
    <col min="4359" max="4359" width="8.28515625" style="2" customWidth="1"/>
    <col min="4360" max="4360" width="8.42578125" style="2" customWidth="1"/>
    <col min="4361" max="4361" width="9.140625" style="2" customWidth="1"/>
    <col min="4362" max="4362" width="9.5703125" style="2" customWidth="1"/>
    <col min="4363" max="4363" width="8.140625" style="2" customWidth="1"/>
    <col min="4364" max="4364" width="7" style="2" customWidth="1"/>
    <col min="4365" max="4365" width="6.85546875" style="2" customWidth="1"/>
    <col min="4366" max="4366" width="7.42578125" style="2" customWidth="1"/>
    <col min="4367" max="4367" width="7.5703125" style="2" customWidth="1"/>
    <col min="4368" max="4368" width="8.140625" style="2" customWidth="1"/>
    <col min="4369" max="4369" width="8" style="2" customWidth="1"/>
    <col min="4370" max="4370" width="7.28515625" style="2" customWidth="1"/>
    <col min="4371" max="4371" width="7.140625" style="2" customWidth="1"/>
    <col min="4372" max="4372" width="7.85546875" style="2" customWidth="1"/>
    <col min="4373" max="4373" width="7" style="2" customWidth="1"/>
    <col min="4374" max="4374" width="6.5703125" style="2" customWidth="1"/>
    <col min="4375" max="4375" width="7.140625" style="2" customWidth="1"/>
    <col min="4376" max="4376" width="7.42578125" style="2" customWidth="1"/>
    <col min="4377" max="4608" width="8.85546875" style="2"/>
    <col min="4609" max="4609" width="5" style="2" customWidth="1"/>
    <col min="4610" max="4610" width="39" style="2" customWidth="1"/>
    <col min="4611" max="4611" width="8.85546875" style="2" customWidth="1"/>
    <col min="4612" max="4612" width="9.5703125" style="2" customWidth="1"/>
    <col min="4613" max="4613" width="8.140625" style="2" customWidth="1"/>
    <col min="4614" max="4614" width="7.85546875" style="2" customWidth="1"/>
    <col min="4615" max="4615" width="8.28515625" style="2" customWidth="1"/>
    <col min="4616" max="4616" width="8.42578125" style="2" customWidth="1"/>
    <col min="4617" max="4617" width="9.140625" style="2" customWidth="1"/>
    <col min="4618" max="4618" width="9.5703125" style="2" customWidth="1"/>
    <col min="4619" max="4619" width="8.140625" style="2" customWidth="1"/>
    <col min="4620" max="4620" width="7" style="2" customWidth="1"/>
    <col min="4621" max="4621" width="6.85546875" style="2" customWidth="1"/>
    <col min="4622" max="4622" width="7.42578125" style="2" customWidth="1"/>
    <col min="4623" max="4623" width="7.5703125" style="2" customWidth="1"/>
    <col min="4624" max="4624" width="8.140625" style="2" customWidth="1"/>
    <col min="4625" max="4625" width="8" style="2" customWidth="1"/>
    <col min="4626" max="4626" width="7.28515625" style="2" customWidth="1"/>
    <col min="4627" max="4627" width="7.140625" style="2" customWidth="1"/>
    <col min="4628" max="4628" width="7.85546875" style="2" customWidth="1"/>
    <col min="4629" max="4629" width="7" style="2" customWidth="1"/>
    <col min="4630" max="4630" width="6.5703125" style="2" customWidth="1"/>
    <col min="4631" max="4631" width="7.140625" style="2" customWidth="1"/>
    <col min="4632" max="4632" width="7.42578125" style="2" customWidth="1"/>
    <col min="4633" max="4864" width="8.85546875" style="2"/>
    <col min="4865" max="4865" width="5" style="2" customWidth="1"/>
    <col min="4866" max="4866" width="39" style="2" customWidth="1"/>
    <col min="4867" max="4867" width="8.85546875" style="2" customWidth="1"/>
    <col min="4868" max="4868" width="9.5703125" style="2" customWidth="1"/>
    <col min="4869" max="4869" width="8.140625" style="2" customWidth="1"/>
    <col min="4870" max="4870" width="7.85546875" style="2" customWidth="1"/>
    <col min="4871" max="4871" width="8.28515625" style="2" customWidth="1"/>
    <col min="4872" max="4872" width="8.42578125" style="2" customWidth="1"/>
    <col min="4873" max="4873" width="9.140625" style="2" customWidth="1"/>
    <col min="4874" max="4874" width="9.5703125" style="2" customWidth="1"/>
    <col min="4875" max="4875" width="8.140625" style="2" customWidth="1"/>
    <col min="4876" max="4876" width="7" style="2" customWidth="1"/>
    <col min="4877" max="4877" width="6.85546875" style="2" customWidth="1"/>
    <col min="4878" max="4878" width="7.42578125" style="2" customWidth="1"/>
    <col min="4879" max="4879" width="7.5703125" style="2" customWidth="1"/>
    <col min="4880" max="4880" width="8.140625" style="2" customWidth="1"/>
    <col min="4881" max="4881" width="8" style="2" customWidth="1"/>
    <col min="4882" max="4882" width="7.28515625" style="2" customWidth="1"/>
    <col min="4883" max="4883" width="7.140625" style="2" customWidth="1"/>
    <col min="4884" max="4884" width="7.85546875" style="2" customWidth="1"/>
    <col min="4885" max="4885" width="7" style="2" customWidth="1"/>
    <col min="4886" max="4886" width="6.5703125" style="2" customWidth="1"/>
    <col min="4887" max="4887" width="7.140625" style="2" customWidth="1"/>
    <col min="4888" max="4888" width="7.42578125" style="2" customWidth="1"/>
    <col min="4889" max="5120" width="8.85546875" style="2"/>
    <col min="5121" max="5121" width="5" style="2" customWidth="1"/>
    <col min="5122" max="5122" width="39" style="2" customWidth="1"/>
    <col min="5123" max="5123" width="8.85546875" style="2" customWidth="1"/>
    <col min="5124" max="5124" width="9.5703125" style="2" customWidth="1"/>
    <col min="5125" max="5125" width="8.140625" style="2" customWidth="1"/>
    <col min="5126" max="5126" width="7.85546875" style="2" customWidth="1"/>
    <col min="5127" max="5127" width="8.28515625" style="2" customWidth="1"/>
    <col min="5128" max="5128" width="8.42578125" style="2" customWidth="1"/>
    <col min="5129" max="5129" width="9.140625" style="2" customWidth="1"/>
    <col min="5130" max="5130" width="9.5703125" style="2" customWidth="1"/>
    <col min="5131" max="5131" width="8.140625" style="2" customWidth="1"/>
    <col min="5132" max="5132" width="7" style="2" customWidth="1"/>
    <col min="5133" max="5133" width="6.85546875" style="2" customWidth="1"/>
    <col min="5134" max="5134" width="7.42578125" style="2" customWidth="1"/>
    <col min="5135" max="5135" width="7.5703125" style="2" customWidth="1"/>
    <col min="5136" max="5136" width="8.140625" style="2" customWidth="1"/>
    <col min="5137" max="5137" width="8" style="2" customWidth="1"/>
    <col min="5138" max="5138" width="7.28515625" style="2" customWidth="1"/>
    <col min="5139" max="5139" width="7.140625" style="2" customWidth="1"/>
    <col min="5140" max="5140" width="7.85546875" style="2" customWidth="1"/>
    <col min="5141" max="5141" width="7" style="2" customWidth="1"/>
    <col min="5142" max="5142" width="6.5703125" style="2" customWidth="1"/>
    <col min="5143" max="5143" width="7.140625" style="2" customWidth="1"/>
    <col min="5144" max="5144" width="7.42578125" style="2" customWidth="1"/>
    <col min="5145" max="5376" width="8.85546875" style="2"/>
    <col min="5377" max="5377" width="5" style="2" customWidth="1"/>
    <col min="5378" max="5378" width="39" style="2" customWidth="1"/>
    <col min="5379" max="5379" width="8.85546875" style="2" customWidth="1"/>
    <col min="5380" max="5380" width="9.5703125" style="2" customWidth="1"/>
    <col min="5381" max="5381" width="8.140625" style="2" customWidth="1"/>
    <col min="5382" max="5382" width="7.85546875" style="2" customWidth="1"/>
    <col min="5383" max="5383" width="8.28515625" style="2" customWidth="1"/>
    <col min="5384" max="5384" width="8.42578125" style="2" customWidth="1"/>
    <col min="5385" max="5385" width="9.140625" style="2" customWidth="1"/>
    <col min="5386" max="5386" width="9.5703125" style="2" customWidth="1"/>
    <col min="5387" max="5387" width="8.140625" style="2" customWidth="1"/>
    <col min="5388" max="5388" width="7" style="2" customWidth="1"/>
    <col min="5389" max="5389" width="6.85546875" style="2" customWidth="1"/>
    <col min="5390" max="5390" width="7.42578125" style="2" customWidth="1"/>
    <col min="5391" max="5391" width="7.5703125" style="2" customWidth="1"/>
    <col min="5392" max="5392" width="8.140625" style="2" customWidth="1"/>
    <col min="5393" max="5393" width="8" style="2" customWidth="1"/>
    <col min="5394" max="5394" width="7.28515625" style="2" customWidth="1"/>
    <col min="5395" max="5395" width="7.140625" style="2" customWidth="1"/>
    <col min="5396" max="5396" width="7.85546875" style="2" customWidth="1"/>
    <col min="5397" max="5397" width="7" style="2" customWidth="1"/>
    <col min="5398" max="5398" width="6.5703125" style="2" customWidth="1"/>
    <col min="5399" max="5399" width="7.140625" style="2" customWidth="1"/>
    <col min="5400" max="5400" width="7.42578125" style="2" customWidth="1"/>
    <col min="5401" max="5632" width="8.85546875" style="2"/>
    <col min="5633" max="5633" width="5" style="2" customWidth="1"/>
    <col min="5634" max="5634" width="39" style="2" customWidth="1"/>
    <col min="5635" max="5635" width="8.85546875" style="2" customWidth="1"/>
    <col min="5636" max="5636" width="9.5703125" style="2" customWidth="1"/>
    <col min="5637" max="5637" width="8.140625" style="2" customWidth="1"/>
    <col min="5638" max="5638" width="7.85546875" style="2" customWidth="1"/>
    <col min="5639" max="5639" width="8.28515625" style="2" customWidth="1"/>
    <col min="5640" max="5640" width="8.42578125" style="2" customWidth="1"/>
    <col min="5641" max="5641" width="9.140625" style="2" customWidth="1"/>
    <col min="5642" max="5642" width="9.5703125" style="2" customWidth="1"/>
    <col min="5643" max="5643" width="8.140625" style="2" customWidth="1"/>
    <col min="5644" max="5644" width="7" style="2" customWidth="1"/>
    <col min="5645" max="5645" width="6.85546875" style="2" customWidth="1"/>
    <col min="5646" max="5646" width="7.42578125" style="2" customWidth="1"/>
    <col min="5647" max="5647" width="7.5703125" style="2" customWidth="1"/>
    <col min="5648" max="5648" width="8.140625" style="2" customWidth="1"/>
    <col min="5649" max="5649" width="8" style="2" customWidth="1"/>
    <col min="5650" max="5650" width="7.28515625" style="2" customWidth="1"/>
    <col min="5651" max="5651" width="7.140625" style="2" customWidth="1"/>
    <col min="5652" max="5652" width="7.85546875" style="2" customWidth="1"/>
    <col min="5653" max="5653" width="7" style="2" customWidth="1"/>
    <col min="5654" max="5654" width="6.5703125" style="2" customWidth="1"/>
    <col min="5655" max="5655" width="7.140625" style="2" customWidth="1"/>
    <col min="5656" max="5656" width="7.42578125" style="2" customWidth="1"/>
    <col min="5657" max="5888" width="8.85546875" style="2"/>
    <col min="5889" max="5889" width="5" style="2" customWidth="1"/>
    <col min="5890" max="5890" width="39" style="2" customWidth="1"/>
    <col min="5891" max="5891" width="8.85546875" style="2" customWidth="1"/>
    <col min="5892" max="5892" width="9.5703125" style="2" customWidth="1"/>
    <col min="5893" max="5893" width="8.140625" style="2" customWidth="1"/>
    <col min="5894" max="5894" width="7.85546875" style="2" customWidth="1"/>
    <col min="5895" max="5895" width="8.28515625" style="2" customWidth="1"/>
    <col min="5896" max="5896" width="8.42578125" style="2" customWidth="1"/>
    <col min="5897" max="5897" width="9.140625" style="2" customWidth="1"/>
    <col min="5898" max="5898" width="9.5703125" style="2" customWidth="1"/>
    <col min="5899" max="5899" width="8.140625" style="2" customWidth="1"/>
    <col min="5900" max="5900" width="7" style="2" customWidth="1"/>
    <col min="5901" max="5901" width="6.85546875" style="2" customWidth="1"/>
    <col min="5902" max="5902" width="7.42578125" style="2" customWidth="1"/>
    <col min="5903" max="5903" width="7.5703125" style="2" customWidth="1"/>
    <col min="5904" max="5904" width="8.140625" style="2" customWidth="1"/>
    <col min="5905" max="5905" width="8" style="2" customWidth="1"/>
    <col min="5906" max="5906" width="7.28515625" style="2" customWidth="1"/>
    <col min="5907" max="5907" width="7.140625" style="2" customWidth="1"/>
    <col min="5908" max="5908" width="7.85546875" style="2" customWidth="1"/>
    <col min="5909" max="5909" width="7" style="2" customWidth="1"/>
    <col min="5910" max="5910" width="6.5703125" style="2" customWidth="1"/>
    <col min="5911" max="5911" width="7.140625" style="2" customWidth="1"/>
    <col min="5912" max="5912" width="7.42578125" style="2" customWidth="1"/>
    <col min="5913" max="6144" width="8.85546875" style="2"/>
    <col min="6145" max="6145" width="5" style="2" customWidth="1"/>
    <col min="6146" max="6146" width="39" style="2" customWidth="1"/>
    <col min="6147" max="6147" width="8.85546875" style="2" customWidth="1"/>
    <col min="6148" max="6148" width="9.5703125" style="2" customWidth="1"/>
    <col min="6149" max="6149" width="8.140625" style="2" customWidth="1"/>
    <col min="6150" max="6150" width="7.85546875" style="2" customWidth="1"/>
    <col min="6151" max="6151" width="8.28515625" style="2" customWidth="1"/>
    <col min="6152" max="6152" width="8.42578125" style="2" customWidth="1"/>
    <col min="6153" max="6153" width="9.140625" style="2" customWidth="1"/>
    <col min="6154" max="6154" width="9.5703125" style="2" customWidth="1"/>
    <col min="6155" max="6155" width="8.140625" style="2" customWidth="1"/>
    <col min="6156" max="6156" width="7" style="2" customWidth="1"/>
    <col min="6157" max="6157" width="6.85546875" style="2" customWidth="1"/>
    <col min="6158" max="6158" width="7.42578125" style="2" customWidth="1"/>
    <col min="6159" max="6159" width="7.5703125" style="2" customWidth="1"/>
    <col min="6160" max="6160" width="8.140625" style="2" customWidth="1"/>
    <col min="6161" max="6161" width="8" style="2" customWidth="1"/>
    <col min="6162" max="6162" width="7.28515625" style="2" customWidth="1"/>
    <col min="6163" max="6163" width="7.140625" style="2" customWidth="1"/>
    <col min="6164" max="6164" width="7.85546875" style="2" customWidth="1"/>
    <col min="6165" max="6165" width="7" style="2" customWidth="1"/>
    <col min="6166" max="6166" width="6.5703125" style="2" customWidth="1"/>
    <col min="6167" max="6167" width="7.140625" style="2" customWidth="1"/>
    <col min="6168" max="6168" width="7.42578125" style="2" customWidth="1"/>
    <col min="6169" max="6400" width="8.85546875" style="2"/>
    <col min="6401" max="6401" width="5" style="2" customWidth="1"/>
    <col min="6402" max="6402" width="39" style="2" customWidth="1"/>
    <col min="6403" max="6403" width="8.85546875" style="2" customWidth="1"/>
    <col min="6404" max="6404" width="9.5703125" style="2" customWidth="1"/>
    <col min="6405" max="6405" width="8.140625" style="2" customWidth="1"/>
    <col min="6406" max="6406" width="7.85546875" style="2" customWidth="1"/>
    <col min="6407" max="6407" width="8.28515625" style="2" customWidth="1"/>
    <col min="6408" max="6408" width="8.42578125" style="2" customWidth="1"/>
    <col min="6409" max="6409" width="9.140625" style="2" customWidth="1"/>
    <col min="6410" max="6410" width="9.5703125" style="2" customWidth="1"/>
    <col min="6411" max="6411" width="8.140625" style="2" customWidth="1"/>
    <col min="6412" max="6412" width="7" style="2" customWidth="1"/>
    <col min="6413" max="6413" width="6.85546875" style="2" customWidth="1"/>
    <col min="6414" max="6414" width="7.42578125" style="2" customWidth="1"/>
    <col min="6415" max="6415" width="7.5703125" style="2" customWidth="1"/>
    <col min="6416" max="6416" width="8.140625" style="2" customWidth="1"/>
    <col min="6417" max="6417" width="8" style="2" customWidth="1"/>
    <col min="6418" max="6418" width="7.28515625" style="2" customWidth="1"/>
    <col min="6419" max="6419" width="7.140625" style="2" customWidth="1"/>
    <col min="6420" max="6420" width="7.85546875" style="2" customWidth="1"/>
    <col min="6421" max="6421" width="7" style="2" customWidth="1"/>
    <col min="6422" max="6422" width="6.5703125" style="2" customWidth="1"/>
    <col min="6423" max="6423" width="7.140625" style="2" customWidth="1"/>
    <col min="6424" max="6424" width="7.42578125" style="2" customWidth="1"/>
    <col min="6425" max="6656" width="8.85546875" style="2"/>
    <col min="6657" max="6657" width="5" style="2" customWidth="1"/>
    <col min="6658" max="6658" width="39" style="2" customWidth="1"/>
    <col min="6659" max="6659" width="8.85546875" style="2" customWidth="1"/>
    <col min="6660" max="6660" width="9.5703125" style="2" customWidth="1"/>
    <col min="6661" max="6661" width="8.140625" style="2" customWidth="1"/>
    <col min="6662" max="6662" width="7.85546875" style="2" customWidth="1"/>
    <col min="6663" max="6663" width="8.28515625" style="2" customWidth="1"/>
    <col min="6664" max="6664" width="8.42578125" style="2" customWidth="1"/>
    <col min="6665" max="6665" width="9.140625" style="2" customWidth="1"/>
    <col min="6666" max="6666" width="9.5703125" style="2" customWidth="1"/>
    <col min="6667" max="6667" width="8.140625" style="2" customWidth="1"/>
    <col min="6668" max="6668" width="7" style="2" customWidth="1"/>
    <col min="6669" max="6669" width="6.85546875" style="2" customWidth="1"/>
    <col min="6670" max="6670" width="7.42578125" style="2" customWidth="1"/>
    <col min="6671" max="6671" width="7.5703125" style="2" customWidth="1"/>
    <col min="6672" max="6672" width="8.140625" style="2" customWidth="1"/>
    <col min="6673" max="6673" width="8" style="2" customWidth="1"/>
    <col min="6674" max="6674" width="7.28515625" style="2" customWidth="1"/>
    <col min="6675" max="6675" width="7.140625" style="2" customWidth="1"/>
    <col min="6676" max="6676" width="7.85546875" style="2" customWidth="1"/>
    <col min="6677" max="6677" width="7" style="2" customWidth="1"/>
    <col min="6678" max="6678" width="6.5703125" style="2" customWidth="1"/>
    <col min="6679" max="6679" width="7.140625" style="2" customWidth="1"/>
    <col min="6680" max="6680" width="7.42578125" style="2" customWidth="1"/>
    <col min="6681" max="6912" width="8.85546875" style="2"/>
    <col min="6913" max="6913" width="5" style="2" customWidth="1"/>
    <col min="6914" max="6914" width="39" style="2" customWidth="1"/>
    <col min="6915" max="6915" width="8.85546875" style="2" customWidth="1"/>
    <col min="6916" max="6916" width="9.5703125" style="2" customWidth="1"/>
    <col min="6917" max="6917" width="8.140625" style="2" customWidth="1"/>
    <col min="6918" max="6918" width="7.85546875" style="2" customWidth="1"/>
    <col min="6919" max="6919" width="8.28515625" style="2" customWidth="1"/>
    <col min="6920" max="6920" width="8.42578125" style="2" customWidth="1"/>
    <col min="6921" max="6921" width="9.140625" style="2" customWidth="1"/>
    <col min="6922" max="6922" width="9.5703125" style="2" customWidth="1"/>
    <col min="6923" max="6923" width="8.140625" style="2" customWidth="1"/>
    <col min="6924" max="6924" width="7" style="2" customWidth="1"/>
    <col min="6925" max="6925" width="6.85546875" style="2" customWidth="1"/>
    <col min="6926" max="6926" width="7.42578125" style="2" customWidth="1"/>
    <col min="6927" max="6927" width="7.5703125" style="2" customWidth="1"/>
    <col min="6928" max="6928" width="8.140625" style="2" customWidth="1"/>
    <col min="6929" max="6929" width="8" style="2" customWidth="1"/>
    <col min="6930" max="6930" width="7.28515625" style="2" customWidth="1"/>
    <col min="6931" max="6931" width="7.140625" style="2" customWidth="1"/>
    <col min="6932" max="6932" width="7.85546875" style="2" customWidth="1"/>
    <col min="6933" max="6933" width="7" style="2" customWidth="1"/>
    <col min="6934" max="6934" width="6.5703125" style="2" customWidth="1"/>
    <col min="6935" max="6935" width="7.140625" style="2" customWidth="1"/>
    <col min="6936" max="6936" width="7.42578125" style="2" customWidth="1"/>
    <col min="6937" max="7168" width="8.85546875" style="2"/>
    <col min="7169" max="7169" width="5" style="2" customWidth="1"/>
    <col min="7170" max="7170" width="39" style="2" customWidth="1"/>
    <col min="7171" max="7171" width="8.85546875" style="2" customWidth="1"/>
    <col min="7172" max="7172" width="9.5703125" style="2" customWidth="1"/>
    <col min="7173" max="7173" width="8.140625" style="2" customWidth="1"/>
    <col min="7174" max="7174" width="7.85546875" style="2" customWidth="1"/>
    <col min="7175" max="7175" width="8.28515625" style="2" customWidth="1"/>
    <col min="7176" max="7176" width="8.42578125" style="2" customWidth="1"/>
    <col min="7177" max="7177" width="9.140625" style="2" customWidth="1"/>
    <col min="7178" max="7178" width="9.5703125" style="2" customWidth="1"/>
    <col min="7179" max="7179" width="8.140625" style="2" customWidth="1"/>
    <col min="7180" max="7180" width="7" style="2" customWidth="1"/>
    <col min="7181" max="7181" width="6.85546875" style="2" customWidth="1"/>
    <col min="7182" max="7182" width="7.42578125" style="2" customWidth="1"/>
    <col min="7183" max="7183" width="7.5703125" style="2" customWidth="1"/>
    <col min="7184" max="7184" width="8.140625" style="2" customWidth="1"/>
    <col min="7185" max="7185" width="8" style="2" customWidth="1"/>
    <col min="7186" max="7186" width="7.28515625" style="2" customWidth="1"/>
    <col min="7187" max="7187" width="7.140625" style="2" customWidth="1"/>
    <col min="7188" max="7188" width="7.85546875" style="2" customWidth="1"/>
    <col min="7189" max="7189" width="7" style="2" customWidth="1"/>
    <col min="7190" max="7190" width="6.5703125" style="2" customWidth="1"/>
    <col min="7191" max="7191" width="7.140625" style="2" customWidth="1"/>
    <col min="7192" max="7192" width="7.42578125" style="2" customWidth="1"/>
    <col min="7193" max="7424" width="8.85546875" style="2"/>
    <col min="7425" max="7425" width="5" style="2" customWidth="1"/>
    <col min="7426" max="7426" width="39" style="2" customWidth="1"/>
    <col min="7427" max="7427" width="8.85546875" style="2" customWidth="1"/>
    <col min="7428" max="7428" width="9.5703125" style="2" customWidth="1"/>
    <col min="7429" max="7429" width="8.140625" style="2" customWidth="1"/>
    <col min="7430" max="7430" width="7.85546875" style="2" customWidth="1"/>
    <col min="7431" max="7431" width="8.28515625" style="2" customWidth="1"/>
    <col min="7432" max="7432" width="8.42578125" style="2" customWidth="1"/>
    <col min="7433" max="7433" width="9.140625" style="2" customWidth="1"/>
    <col min="7434" max="7434" width="9.5703125" style="2" customWidth="1"/>
    <col min="7435" max="7435" width="8.140625" style="2" customWidth="1"/>
    <col min="7436" max="7436" width="7" style="2" customWidth="1"/>
    <col min="7437" max="7437" width="6.85546875" style="2" customWidth="1"/>
    <col min="7438" max="7438" width="7.42578125" style="2" customWidth="1"/>
    <col min="7439" max="7439" width="7.5703125" style="2" customWidth="1"/>
    <col min="7440" max="7440" width="8.140625" style="2" customWidth="1"/>
    <col min="7441" max="7441" width="8" style="2" customWidth="1"/>
    <col min="7442" max="7442" width="7.28515625" style="2" customWidth="1"/>
    <col min="7443" max="7443" width="7.140625" style="2" customWidth="1"/>
    <col min="7444" max="7444" width="7.85546875" style="2" customWidth="1"/>
    <col min="7445" max="7445" width="7" style="2" customWidth="1"/>
    <col min="7446" max="7446" width="6.5703125" style="2" customWidth="1"/>
    <col min="7447" max="7447" width="7.140625" style="2" customWidth="1"/>
    <col min="7448" max="7448" width="7.42578125" style="2" customWidth="1"/>
    <col min="7449" max="7680" width="8.85546875" style="2"/>
    <col min="7681" max="7681" width="5" style="2" customWidth="1"/>
    <col min="7682" max="7682" width="39" style="2" customWidth="1"/>
    <col min="7683" max="7683" width="8.85546875" style="2" customWidth="1"/>
    <col min="7684" max="7684" width="9.5703125" style="2" customWidth="1"/>
    <col min="7685" max="7685" width="8.140625" style="2" customWidth="1"/>
    <col min="7686" max="7686" width="7.85546875" style="2" customWidth="1"/>
    <col min="7687" max="7687" width="8.28515625" style="2" customWidth="1"/>
    <col min="7688" max="7688" width="8.42578125" style="2" customWidth="1"/>
    <col min="7689" max="7689" width="9.140625" style="2" customWidth="1"/>
    <col min="7690" max="7690" width="9.5703125" style="2" customWidth="1"/>
    <col min="7691" max="7691" width="8.140625" style="2" customWidth="1"/>
    <col min="7692" max="7692" width="7" style="2" customWidth="1"/>
    <col min="7693" max="7693" width="6.85546875" style="2" customWidth="1"/>
    <col min="7694" max="7694" width="7.42578125" style="2" customWidth="1"/>
    <col min="7695" max="7695" width="7.5703125" style="2" customWidth="1"/>
    <col min="7696" max="7696" width="8.140625" style="2" customWidth="1"/>
    <col min="7697" max="7697" width="8" style="2" customWidth="1"/>
    <col min="7698" max="7698" width="7.28515625" style="2" customWidth="1"/>
    <col min="7699" max="7699" width="7.140625" style="2" customWidth="1"/>
    <col min="7700" max="7700" width="7.85546875" style="2" customWidth="1"/>
    <col min="7701" max="7701" width="7" style="2" customWidth="1"/>
    <col min="7702" max="7702" width="6.5703125" style="2" customWidth="1"/>
    <col min="7703" max="7703" width="7.140625" style="2" customWidth="1"/>
    <col min="7704" max="7704" width="7.42578125" style="2" customWidth="1"/>
    <col min="7705" max="7936" width="8.85546875" style="2"/>
    <col min="7937" max="7937" width="5" style="2" customWidth="1"/>
    <col min="7938" max="7938" width="39" style="2" customWidth="1"/>
    <col min="7939" max="7939" width="8.85546875" style="2" customWidth="1"/>
    <col min="7940" max="7940" width="9.5703125" style="2" customWidth="1"/>
    <col min="7941" max="7941" width="8.140625" style="2" customWidth="1"/>
    <col min="7942" max="7942" width="7.85546875" style="2" customWidth="1"/>
    <col min="7943" max="7943" width="8.28515625" style="2" customWidth="1"/>
    <col min="7944" max="7944" width="8.42578125" style="2" customWidth="1"/>
    <col min="7945" max="7945" width="9.140625" style="2" customWidth="1"/>
    <col min="7946" max="7946" width="9.5703125" style="2" customWidth="1"/>
    <col min="7947" max="7947" width="8.140625" style="2" customWidth="1"/>
    <col min="7948" max="7948" width="7" style="2" customWidth="1"/>
    <col min="7949" max="7949" width="6.85546875" style="2" customWidth="1"/>
    <col min="7950" max="7950" width="7.42578125" style="2" customWidth="1"/>
    <col min="7951" max="7951" width="7.5703125" style="2" customWidth="1"/>
    <col min="7952" max="7952" width="8.140625" style="2" customWidth="1"/>
    <col min="7953" max="7953" width="8" style="2" customWidth="1"/>
    <col min="7954" max="7954" width="7.28515625" style="2" customWidth="1"/>
    <col min="7955" max="7955" width="7.140625" style="2" customWidth="1"/>
    <col min="7956" max="7956" width="7.85546875" style="2" customWidth="1"/>
    <col min="7957" max="7957" width="7" style="2" customWidth="1"/>
    <col min="7958" max="7958" width="6.5703125" style="2" customWidth="1"/>
    <col min="7959" max="7959" width="7.140625" style="2" customWidth="1"/>
    <col min="7960" max="7960" width="7.42578125" style="2" customWidth="1"/>
    <col min="7961" max="8192" width="8.85546875" style="2"/>
    <col min="8193" max="8193" width="5" style="2" customWidth="1"/>
    <col min="8194" max="8194" width="39" style="2" customWidth="1"/>
    <col min="8195" max="8195" width="8.85546875" style="2" customWidth="1"/>
    <col min="8196" max="8196" width="9.5703125" style="2" customWidth="1"/>
    <col min="8197" max="8197" width="8.140625" style="2" customWidth="1"/>
    <col min="8198" max="8198" width="7.85546875" style="2" customWidth="1"/>
    <col min="8199" max="8199" width="8.28515625" style="2" customWidth="1"/>
    <col min="8200" max="8200" width="8.42578125" style="2" customWidth="1"/>
    <col min="8201" max="8201" width="9.140625" style="2" customWidth="1"/>
    <col min="8202" max="8202" width="9.5703125" style="2" customWidth="1"/>
    <col min="8203" max="8203" width="8.140625" style="2" customWidth="1"/>
    <col min="8204" max="8204" width="7" style="2" customWidth="1"/>
    <col min="8205" max="8205" width="6.85546875" style="2" customWidth="1"/>
    <col min="8206" max="8206" width="7.42578125" style="2" customWidth="1"/>
    <col min="8207" max="8207" width="7.5703125" style="2" customWidth="1"/>
    <col min="8208" max="8208" width="8.140625" style="2" customWidth="1"/>
    <col min="8209" max="8209" width="8" style="2" customWidth="1"/>
    <col min="8210" max="8210" width="7.28515625" style="2" customWidth="1"/>
    <col min="8211" max="8211" width="7.140625" style="2" customWidth="1"/>
    <col min="8212" max="8212" width="7.85546875" style="2" customWidth="1"/>
    <col min="8213" max="8213" width="7" style="2" customWidth="1"/>
    <col min="8214" max="8214" width="6.5703125" style="2" customWidth="1"/>
    <col min="8215" max="8215" width="7.140625" style="2" customWidth="1"/>
    <col min="8216" max="8216" width="7.42578125" style="2" customWidth="1"/>
    <col min="8217" max="8448" width="8.85546875" style="2"/>
    <col min="8449" max="8449" width="5" style="2" customWidth="1"/>
    <col min="8450" max="8450" width="39" style="2" customWidth="1"/>
    <col min="8451" max="8451" width="8.85546875" style="2" customWidth="1"/>
    <col min="8452" max="8452" width="9.5703125" style="2" customWidth="1"/>
    <col min="8453" max="8453" width="8.140625" style="2" customWidth="1"/>
    <col min="8454" max="8454" width="7.85546875" style="2" customWidth="1"/>
    <col min="8455" max="8455" width="8.28515625" style="2" customWidth="1"/>
    <col min="8456" max="8456" width="8.42578125" style="2" customWidth="1"/>
    <col min="8457" max="8457" width="9.140625" style="2" customWidth="1"/>
    <col min="8458" max="8458" width="9.5703125" style="2" customWidth="1"/>
    <col min="8459" max="8459" width="8.140625" style="2" customWidth="1"/>
    <col min="8460" max="8460" width="7" style="2" customWidth="1"/>
    <col min="8461" max="8461" width="6.85546875" style="2" customWidth="1"/>
    <col min="8462" max="8462" width="7.42578125" style="2" customWidth="1"/>
    <col min="8463" max="8463" width="7.5703125" style="2" customWidth="1"/>
    <col min="8464" max="8464" width="8.140625" style="2" customWidth="1"/>
    <col min="8465" max="8465" width="8" style="2" customWidth="1"/>
    <col min="8466" max="8466" width="7.28515625" style="2" customWidth="1"/>
    <col min="8467" max="8467" width="7.140625" style="2" customWidth="1"/>
    <col min="8468" max="8468" width="7.85546875" style="2" customWidth="1"/>
    <col min="8469" max="8469" width="7" style="2" customWidth="1"/>
    <col min="8470" max="8470" width="6.5703125" style="2" customWidth="1"/>
    <col min="8471" max="8471" width="7.140625" style="2" customWidth="1"/>
    <col min="8472" max="8472" width="7.42578125" style="2" customWidth="1"/>
    <col min="8473" max="8704" width="8.85546875" style="2"/>
    <col min="8705" max="8705" width="5" style="2" customWidth="1"/>
    <col min="8706" max="8706" width="39" style="2" customWidth="1"/>
    <col min="8707" max="8707" width="8.85546875" style="2" customWidth="1"/>
    <col min="8708" max="8708" width="9.5703125" style="2" customWidth="1"/>
    <col min="8709" max="8709" width="8.140625" style="2" customWidth="1"/>
    <col min="8710" max="8710" width="7.85546875" style="2" customWidth="1"/>
    <col min="8711" max="8711" width="8.28515625" style="2" customWidth="1"/>
    <col min="8712" max="8712" width="8.42578125" style="2" customWidth="1"/>
    <col min="8713" max="8713" width="9.140625" style="2" customWidth="1"/>
    <col min="8714" max="8714" width="9.5703125" style="2" customWidth="1"/>
    <col min="8715" max="8715" width="8.140625" style="2" customWidth="1"/>
    <col min="8716" max="8716" width="7" style="2" customWidth="1"/>
    <col min="8717" max="8717" width="6.85546875" style="2" customWidth="1"/>
    <col min="8718" max="8718" width="7.42578125" style="2" customWidth="1"/>
    <col min="8719" max="8719" width="7.5703125" style="2" customWidth="1"/>
    <col min="8720" max="8720" width="8.140625" style="2" customWidth="1"/>
    <col min="8721" max="8721" width="8" style="2" customWidth="1"/>
    <col min="8722" max="8722" width="7.28515625" style="2" customWidth="1"/>
    <col min="8723" max="8723" width="7.140625" style="2" customWidth="1"/>
    <col min="8724" max="8724" width="7.85546875" style="2" customWidth="1"/>
    <col min="8725" max="8725" width="7" style="2" customWidth="1"/>
    <col min="8726" max="8726" width="6.5703125" style="2" customWidth="1"/>
    <col min="8727" max="8727" width="7.140625" style="2" customWidth="1"/>
    <col min="8728" max="8728" width="7.42578125" style="2" customWidth="1"/>
    <col min="8729" max="8960" width="8.85546875" style="2"/>
    <col min="8961" max="8961" width="5" style="2" customWidth="1"/>
    <col min="8962" max="8962" width="39" style="2" customWidth="1"/>
    <col min="8963" max="8963" width="8.85546875" style="2" customWidth="1"/>
    <col min="8964" max="8964" width="9.5703125" style="2" customWidth="1"/>
    <col min="8965" max="8965" width="8.140625" style="2" customWidth="1"/>
    <col min="8966" max="8966" width="7.85546875" style="2" customWidth="1"/>
    <col min="8967" max="8967" width="8.28515625" style="2" customWidth="1"/>
    <col min="8968" max="8968" width="8.42578125" style="2" customWidth="1"/>
    <col min="8969" max="8969" width="9.140625" style="2" customWidth="1"/>
    <col min="8970" max="8970" width="9.5703125" style="2" customWidth="1"/>
    <col min="8971" max="8971" width="8.140625" style="2" customWidth="1"/>
    <col min="8972" max="8972" width="7" style="2" customWidth="1"/>
    <col min="8973" max="8973" width="6.85546875" style="2" customWidth="1"/>
    <col min="8974" max="8974" width="7.42578125" style="2" customWidth="1"/>
    <col min="8975" max="8975" width="7.5703125" style="2" customWidth="1"/>
    <col min="8976" max="8976" width="8.140625" style="2" customWidth="1"/>
    <col min="8977" max="8977" width="8" style="2" customWidth="1"/>
    <col min="8978" max="8978" width="7.28515625" style="2" customWidth="1"/>
    <col min="8979" max="8979" width="7.140625" style="2" customWidth="1"/>
    <col min="8980" max="8980" width="7.85546875" style="2" customWidth="1"/>
    <col min="8981" max="8981" width="7" style="2" customWidth="1"/>
    <col min="8982" max="8982" width="6.5703125" style="2" customWidth="1"/>
    <col min="8983" max="8983" width="7.140625" style="2" customWidth="1"/>
    <col min="8984" max="8984" width="7.42578125" style="2" customWidth="1"/>
    <col min="8985" max="9216" width="8.85546875" style="2"/>
    <col min="9217" max="9217" width="5" style="2" customWidth="1"/>
    <col min="9218" max="9218" width="39" style="2" customWidth="1"/>
    <col min="9219" max="9219" width="8.85546875" style="2" customWidth="1"/>
    <col min="9220" max="9220" width="9.5703125" style="2" customWidth="1"/>
    <col min="9221" max="9221" width="8.140625" style="2" customWidth="1"/>
    <col min="9222" max="9222" width="7.85546875" style="2" customWidth="1"/>
    <col min="9223" max="9223" width="8.28515625" style="2" customWidth="1"/>
    <col min="9224" max="9224" width="8.42578125" style="2" customWidth="1"/>
    <col min="9225" max="9225" width="9.140625" style="2" customWidth="1"/>
    <col min="9226" max="9226" width="9.5703125" style="2" customWidth="1"/>
    <col min="9227" max="9227" width="8.140625" style="2" customWidth="1"/>
    <col min="9228" max="9228" width="7" style="2" customWidth="1"/>
    <col min="9229" max="9229" width="6.85546875" style="2" customWidth="1"/>
    <col min="9230" max="9230" width="7.42578125" style="2" customWidth="1"/>
    <col min="9231" max="9231" width="7.5703125" style="2" customWidth="1"/>
    <col min="9232" max="9232" width="8.140625" style="2" customWidth="1"/>
    <col min="9233" max="9233" width="8" style="2" customWidth="1"/>
    <col min="9234" max="9234" width="7.28515625" style="2" customWidth="1"/>
    <col min="9235" max="9235" width="7.140625" style="2" customWidth="1"/>
    <col min="9236" max="9236" width="7.85546875" style="2" customWidth="1"/>
    <col min="9237" max="9237" width="7" style="2" customWidth="1"/>
    <col min="9238" max="9238" width="6.5703125" style="2" customWidth="1"/>
    <col min="9239" max="9239" width="7.140625" style="2" customWidth="1"/>
    <col min="9240" max="9240" width="7.42578125" style="2" customWidth="1"/>
    <col min="9241" max="9472" width="8.85546875" style="2"/>
    <col min="9473" max="9473" width="5" style="2" customWidth="1"/>
    <col min="9474" max="9474" width="39" style="2" customWidth="1"/>
    <col min="9475" max="9475" width="8.85546875" style="2" customWidth="1"/>
    <col min="9476" max="9476" width="9.5703125" style="2" customWidth="1"/>
    <col min="9477" max="9477" width="8.140625" style="2" customWidth="1"/>
    <col min="9478" max="9478" width="7.85546875" style="2" customWidth="1"/>
    <col min="9479" max="9479" width="8.28515625" style="2" customWidth="1"/>
    <col min="9480" max="9480" width="8.42578125" style="2" customWidth="1"/>
    <col min="9481" max="9481" width="9.140625" style="2" customWidth="1"/>
    <col min="9482" max="9482" width="9.5703125" style="2" customWidth="1"/>
    <col min="9483" max="9483" width="8.140625" style="2" customWidth="1"/>
    <col min="9484" max="9484" width="7" style="2" customWidth="1"/>
    <col min="9485" max="9485" width="6.85546875" style="2" customWidth="1"/>
    <col min="9486" max="9486" width="7.42578125" style="2" customWidth="1"/>
    <col min="9487" max="9487" width="7.5703125" style="2" customWidth="1"/>
    <col min="9488" max="9488" width="8.140625" style="2" customWidth="1"/>
    <col min="9489" max="9489" width="8" style="2" customWidth="1"/>
    <col min="9490" max="9490" width="7.28515625" style="2" customWidth="1"/>
    <col min="9491" max="9491" width="7.140625" style="2" customWidth="1"/>
    <col min="9492" max="9492" width="7.85546875" style="2" customWidth="1"/>
    <col min="9493" max="9493" width="7" style="2" customWidth="1"/>
    <col min="9494" max="9494" width="6.5703125" style="2" customWidth="1"/>
    <col min="9495" max="9495" width="7.140625" style="2" customWidth="1"/>
    <col min="9496" max="9496" width="7.42578125" style="2" customWidth="1"/>
    <col min="9497" max="9728" width="8.85546875" style="2"/>
    <col min="9729" max="9729" width="5" style="2" customWidth="1"/>
    <col min="9730" max="9730" width="39" style="2" customWidth="1"/>
    <col min="9731" max="9731" width="8.85546875" style="2" customWidth="1"/>
    <col min="9732" max="9732" width="9.5703125" style="2" customWidth="1"/>
    <col min="9733" max="9733" width="8.140625" style="2" customWidth="1"/>
    <col min="9734" max="9734" width="7.85546875" style="2" customWidth="1"/>
    <col min="9735" max="9735" width="8.28515625" style="2" customWidth="1"/>
    <col min="9736" max="9736" width="8.42578125" style="2" customWidth="1"/>
    <col min="9737" max="9737" width="9.140625" style="2" customWidth="1"/>
    <col min="9738" max="9738" width="9.5703125" style="2" customWidth="1"/>
    <col min="9739" max="9739" width="8.140625" style="2" customWidth="1"/>
    <col min="9740" max="9740" width="7" style="2" customWidth="1"/>
    <col min="9741" max="9741" width="6.85546875" style="2" customWidth="1"/>
    <col min="9742" max="9742" width="7.42578125" style="2" customWidth="1"/>
    <col min="9743" max="9743" width="7.5703125" style="2" customWidth="1"/>
    <col min="9744" max="9744" width="8.140625" style="2" customWidth="1"/>
    <col min="9745" max="9745" width="8" style="2" customWidth="1"/>
    <col min="9746" max="9746" width="7.28515625" style="2" customWidth="1"/>
    <col min="9747" max="9747" width="7.140625" style="2" customWidth="1"/>
    <col min="9748" max="9748" width="7.85546875" style="2" customWidth="1"/>
    <col min="9749" max="9749" width="7" style="2" customWidth="1"/>
    <col min="9750" max="9750" width="6.5703125" style="2" customWidth="1"/>
    <col min="9751" max="9751" width="7.140625" style="2" customWidth="1"/>
    <col min="9752" max="9752" width="7.42578125" style="2" customWidth="1"/>
    <col min="9753" max="9984" width="8.85546875" style="2"/>
    <col min="9985" max="9985" width="5" style="2" customWidth="1"/>
    <col min="9986" max="9986" width="39" style="2" customWidth="1"/>
    <col min="9987" max="9987" width="8.85546875" style="2" customWidth="1"/>
    <col min="9988" max="9988" width="9.5703125" style="2" customWidth="1"/>
    <col min="9989" max="9989" width="8.140625" style="2" customWidth="1"/>
    <col min="9990" max="9990" width="7.85546875" style="2" customWidth="1"/>
    <col min="9991" max="9991" width="8.28515625" style="2" customWidth="1"/>
    <col min="9992" max="9992" width="8.42578125" style="2" customWidth="1"/>
    <col min="9993" max="9993" width="9.140625" style="2" customWidth="1"/>
    <col min="9994" max="9994" width="9.5703125" style="2" customWidth="1"/>
    <col min="9995" max="9995" width="8.140625" style="2" customWidth="1"/>
    <col min="9996" max="9996" width="7" style="2" customWidth="1"/>
    <col min="9997" max="9997" width="6.85546875" style="2" customWidth="1"/>
    <col min="9998" max="9998" width="7.42578125" style="2" customWidth="1"/>
    <col min="9999" max="9999" width="7.5703125" style="2" customWidth="1"/>
    <col min="10000" max="10000" width="8.140625" style="2" customWidth="1"/>
    <col min="10001" max="10001" width="8" style="2" customWidth="1"/>
    <col min="10002" max="10002" width="7.28515625" style="2" customWidth="1"/>
    <col min="10003" max="10003" width="7.140625" style="2" customWidth="1"/>
    <col min="10004" max="10004" width="7.85546875" style="2" customWidth="1"/>
    <col min="10005" max="10005" width="7" style="2" customWidth="1"/>
    <col min="10006" max="10006" width="6.5703125" style="2" customWidth="1"/>
    <col min="10007" max="10007" width="7.140625" style="2" customWidth="1"/>
    <col min="10008" max="10008" width="7.42578125" style="2" customWidth="1"/>
    <col min="10009" max="10240" width="8.85546875" style="2"/>
    <col min="10241" max="10241" width="5" style="2" customWidth="1"/>
    <col min="10242" max="10242" width="39" style="2" customWidth="1"/>
    <col min="10243" max="10243" width="8.85546875" style="2" customWidth="1"/>
    <col min="10244" max="10244" width="9.5703125" style="2" customWidth="1"/>
    <col min="10245" max="10245" width="8.140625" style="2" customWidth="1"/>
    <col min="10246" max="10246" width="7.85546875" style="2" customWidth="1"/>
    <col min="10247" max="10247" width="8.28515625" style="2" customWidth="1"/>
    <col min="10248" max="10248" width="8.42578125" style="2" customWidth="1"/>
    <col min="10249" max="10249" width="9.140625" style="2" customWidth="1"/>
    <col min="10250" max="10250" width="9.5703125" style="2" customWidth="1"/>
    <col min="10251" max="10251" width="8.140625" style="2" customWidth="1"/>
    <col min="10252" max="10252" width="7" style="2" customWidth="1"/>
    <col min="10253" max="10253" width="6.85546875" style="2" customWidth="1"/>
    <col min="10254" max="10254" width="7.42578125" style="2" customWidth="1"/>
    <col min="10255" max="10255" width="7.5703125" style="2" customWidth="1"/>
    <col min="10256" max="10256" width="8.140625" style="2" customWidth="1"/>
    <col min="10257" max="10257" width="8" style="2" customWidth="1"/>
    <col min="10258" max="10258" width="7.28515625" style="2" customWidth="1"/>
    <col min="10259" max="10259" width="7.140625" style="2" customWidth="1"/>
    <col min="10260" max="10260" width="7.85546875" style="2" customWidth="1"/>
    <col min="10261" max="10261" width="7" style="2" customWidth="1"/>
    <col min="10262" max="10262" width="6.5703125" style="2" customWidth="1"/>
    <col min="10263" max="10263" width="7.140625" style="2" customWidth="1"/>
    <col min="10264" max="10264" width="7.42578125" style="2" customWidth="1"/>
    <col min="10265" max="10496" width="8.85546875" style="2"/>
    <col min="10497" max="10497" width="5" style="2" customWidth="1"/>
    <col min="10498" max="10498" width="39" style="2" customWidth="1"/>
    <col min="10499" max="10499" width="8.85546875" style="2" customWidth="1"/>
    <col min="10500" max="10500" width="9.5703125" style="2" customWidth="1"/>
    <col min="10501" max="10501" width="8.140625" style="2" customWidth="1"/>
    <col min="10502" max="10502" width="7.85546875" style="2" customWidth="1"/>
    <col min="10503" max="10503" width="8.28515625" style="2" customWidth="1"/>
    <col min="10504" max="10504" width="8.42578125" style="2" customWidth="1"/>
    <col min="10505" max="10505" width="9.140625" style="2" customWidth="1"/>
    <col min="10506" max="10506" width="9.5703125" style="2" customWidth="1"/>
    <col min="10507" max="10507" width="8.140625" style="2" customWidth="1"/>
    <col min="10508" max="10508" width="7" style="2" customWidth="1"/>
    <col min="10509" max="10509" width="6.85546875" style="2" customWidth="1"/>
    <col min="10510" max="10510" width="7.42578125" style="2" customWidth="1"/>
    <col min="10511" max="10511" width="7.5703125" style="2" customWidth="1"/>
    <col min="10512" max="10512" width="8.140625" style="2" customWidth="1"/>
    <col min="10513" max="10513" width="8" style="2" customWidth="1"/>
    <col min="10514" max="10514" width="7.28515625" style="2" customWidth="1"/>
    <col min="10515" max="10515" width="7.140625" style="2" customWidth="1"/>
    <col min="10516" max="10516" width="7.85546875" style="2" customWidth="1"/>
    <col min="10517" max="10517" width="7" style="2" customWidth="1"/>
    <col min="10518" max="10518" width="6.5703125" style="2" customWidth="1"/>
    <col min="10519" max="10519" width="7.140625" style="2" customWidth="1"/>
    <col min="10520" max="10520" width="7.42578125" style="2" customWidth="1"/>
    <col min="10521" max="10752" width="8.85546875" style="2"/>
    <col min="10753" max="10753" width="5" style="2" customWidth="1"/>
    <col min="10754" max="10754" width="39" style="2" customWidth="1"/>
    <col min="10755" max="10755" width="8.85546875" style="2" customWidth="1"/>
    <col min="10756" max="10756" width="9.5703125" style="2" customWidth="1"/>
    <col min="10757" max="10757" width="8.140625" style="2" customWidth="1"/>
    <col min="10758" max="10758" width="7.85546875" style="2" customWidth="1"/>
    <col min="10759" max="10759" width="8.28515625" style="2" customWidth="1"/>
    <col min="10760" max="10760" width="8.42578125" style="2" customWidth="1"/>
    <col min="10761" max="10761" width="9.140625" style="2" customWidth="1"/>
    <col min="10762" max="10762" width="9.5703125" style="2" customWidth="1"/>
    <col min="10763" max="10763" width="8.140625" style="2" customWidth="1"/>
    <col min="10764" max="10764" width="7" style="2" customWidth="1"/>
    <col min="10765" max="10765" width="6.85546875" style="2" customWidth="1"/>
    <col min="10766" max="10766" width="7.42578125" style="2" customWidth="1"/>
    <col min="10767" max="10767" width="7.5703125" style="2" customWidth="1"/>
    <col min="10768" max="10768" width="8.140625" style="2" customWidth="1"/>
    <col min="10769" max="10769" width="8" style="2" customWidth="1"/>
    <col min="10770" max="10770" width="7.28515625" style="2" customWidth="1"/>
    <col min="10771" max="10771" width="7.140625" style="2" customWidth="1"/>
    <col min="10772" max="10772" width="7.85546875" style="2" customWidth="1"/>
    <col min="10773" max="10773" width="7" style="2" customWidth="1"/>
    <col min="10774" max="10774" width="6.5703125" style="2" customWidth="1"/>
    <col min="10775" max="10775" width="7.140625" style="2" customWidth="1"/>
    <col min="10776" max="10776" width="7.42578125" style="2" customWidth="1"/>
    <col min="10777" max="11008" width="8.85546875" style="2"/>
    <col min="11009" max="11009" width="5" style="2" customWidth="1"/>
    <col min="11010" max="11010" width="39" style="2" customWidth="1"/>
    <col min="11011" max="11011" width="8.85546875" style="2" customWidth="1"/>
    <col min="11012" max="11012" width="9.5703125" style="2" customWidth="1"/>
    <col min="11013" max="11013" width="8.140625" style="2" customWidth="1"/>
    <col min="11014" max="11014" width="7.85546875" style="2" customWidth="1"/>
    <col min="11015" max="11015" width="8.28515625" style="2" customWidth="1"/>
    <col min="11016" max="11016" width="8.42578125" style="2" customWidth="1"/>
    <col min="11017" max="11017" width="9.140625" style="2" customWidth="1"/>
    <col min="11018" max="11018" width="9.5703125" style="2" customWidth="1"/>
    <col min="11019" max="11019" width="8.140625" style="2" customWidth="1"/>
    <col min="11020" max="11020" width="7" style="2" customWidth="1"/>
    <col min="11021" max="11021" width="6.85546875" style="2" customWidth="1"/>
    <col min="11022" max="11022" width="7.42578125" style="2" customWidth="1"/>
    <col min="11023" max="11023" width="7.5703125" style="2" customWidth="1"/>
    <col min="11024" max="11024" width="8.140625" style="2" customWidth="1"/>
    <col min="11025" max="11025" width="8" style="2" customWidth="1"/>
    <col min="11026" max="11026" width="7.28515625" style="2" customWidth="1"/>
    <col min="11027" max="11027" width="7.140625" style="2" customWidth="1"/>
    <col min="11028" max="11028" width="7.85546875" style="2" customWidth="1"/>
    <col min="11029" max="11029" width="7" style="2" customWidth="1"/>
    <col min="11030" max="11030" width="6.5703125" style="2" customWidth="1"/>
    <col min="11031" max="11031" width="7.140625" style="2" customWidth="1"/>
    <col min="11032" max="11032" width="7.42578125" style="2" customWidth="1"/>
    <col min="11033" max="11264" width="8.85546875" style="2"/>
    <col min="11265" max="11265" width="5" style="2" customWidth="1"/>
    <col min="11266" max="11266" width="39" style="2" customWidth="1"/>
    <col min="11267" max="11267" width="8.85546875" style="2" customWidth="1"/>
    <col min="11268" max="11268" width="9.5703125" style="2" customWidth="1"/>
    <col min="11269" max="11269" width="8.140625" style="2" customWidth="1"/>
    <col min="11270" max="11270" width="7.85546875" style="2" customWidth="1"/>
    <col min="11271" max="11271" width="8.28515625" style="2" customWidth="1"/>
    <col min="11272" max="11272" width="8.42578125" style="2" customWidth="1"/>
    <col min="11273" max="11273" width="9.140625" style="2" customWidth="1"/>
    <col min="11274" max="11274" width="9.5703125" style="2" customWidth="1"/>
    <col min="11275" max="11275" width="8.140625" style="2" customWidth="1"/>
    <col min="11276" max="11276" width="7" style="2" customWidth="1"/>
    <col min="11277" max="11277" width="6.85546875" style="2" customWidth="1"/>
    <col min="11278" max="11278" width="7.42578125" style="2" customWidth="1"/>
    <col min="11279" max="11279" width="7.5703125" style="2" customWidth="1"/>
    <col min="11280" max="11280" width="8.140625" style="2" customWidth="1"/>
    <col min="11281" max="11281" width="8" style="2" customWidth="1"/>
    <col min="11282" max="11282" width="7.28515625" style="2" customWidth="1"/>
    <col min="11283" max="11283" width="7.140625" style="2" customWidth="1"/>
    <col min="11284" max="11284" width="7.85546875" style="2" customWidth="1"/>
    <col min="11285" max="11285" width="7" style="2" customWidth="1"/>
    <col min="11286" max="11286" width="6.5703125" style="2" customWidth="1"/>
    <col min="11287" max="11287" width="7.140625" style="2" customWidth="1"/>
    <col min="11288" max="11288" width="7.42578125" style="2" customWidth="1"/>
    <col min="11289" max="11520" width="8.85546875" style="2"/>
    <col min="11521" max="11521" width="5" style="2" customWidth="1"/>
    <col min="11522" max="11522" width="39" style="2" customWidth="1"/>
    <col min="11523" max="11523" width="8.85546875" style="2" customWidth="1"/>
    <col min="11524" max="11524" width="9.5703125" style="2" customWidth="1"/>
    <col min="11525" max="11525" width="8.140625" style="2" customWidth="1"/>
    <col min="11526" max="11526" width="7.85546875" style="2" customWidth="1"/>
    <col min="11527" max="11527" width="8.28515625" style="2" customWidth="1"/>
    <col min="11528" max="11528" width="8.42578125" style="2" customWidth="1"/>
    <col min="11529" max="11529" width="9.140625" style="2" customWidth="1"/>
    <col min="11530" max="11530" width="9.5703125" style="2" customWidth="1"/>
    <col min="11531" max="11531" width="8.140625" style="2" customWidth="1"/>
    <col min="11532" max="11532" width="7" style="2" customWidth="1"/>
    <col min="11533" max="11533" width="6.85546875" style="2" customWidth="1"/>
    <col min="11534" max="11534" width="7.42578125" style="2" customWidth="1"/>
    <col min="11535" max="11535" width="7.5703125" style="2" customWidth="1"/>
    <col min="11536" max="11536" width="8.140625" style="2" customWidth="1"/>
    <col min="11537" max="11537" width="8" style="2" customWidth="1"/>
    <col min="11538" max="11538" width="7.28515625" style="2" customWidth="1"/>
    <col min="11539" max="11539" width="7.140625" style="2" customWidth="1"/>
    <col min="11540" max="11540" width="7.85546875" style="2" customWidth="1"/>
    <col min="11541" max="11541" width="7" style="2" customWidth="1"/>
    <col min="11542" max="11542" width="6.5703125" style="2" customWidth="1"/>
    <col min="11543" max="11543" width="7.140625" style="2" customWidth="1"/>
    <col min="11544" max="11544" width="7.42578125" style="2" customWidth="1"/>
    <col min="11545" max="11776" width="8.85546875" style="2"/>
    <col min="11777" max="11777" width="5" style="2" customWidth="1"/>
    <col min="11778" max="11778" width="39" style="2" customWidth="1"/>
    <col min="11779" max="11779" width="8.85546875" style="2" customWidth="1"/>
    <col min="11780" max="11780" width="9.5703125" style="2" customWidth="1"/>
    <col min="11781" max="11781" width="8.140625" style="2" customWidth="1"/>
    <col min="11782" max="11782" width="7.85546875" style="2" customWidth="1"/>
    <col min="11783" max="11783" width="8.28515625" style="2" customWidth="1"/>
    <col min="11784" max="11784" width="8.42578125" style="2" customWidth="1"/>
    <col min="11785" max="11785" width="9.140625" style="2" customWidth="1"/>
    <col min="11786" max="11786" width="9.5703125" style="2" customWidth="1"/>
    <col min="11787" max="11787" width="8.140625" style="2" customWidth="1"/>
    <col min="11788" max="11788" width="7" style="2" customWidth="1"/>
    <col min="11789" max="11789" width="6.85546875" style="2" customWidth="1"/>
    <col min="11790" max="11790" width="7.42578125" style="2" customWidth="1"/>
    <col min="11791" max="11791" width="7.5703125" style="2" customWidth="1"/>
    <col min="11792" max="11792" width="8.140625" style="2" customWidth="1"/>
    <col min="11793" max="11793" width="8" style="2" customWidth="1"/>
    <col min="11794" max="11794" width="7.28515625" style="2" customWidth="1"/>
    <col min="11795" max="11795" width="7.140625" style="2" customWidth="1"/>
    <col min="11796" max="11796" width="7.85546875" style="2" customWidth="1"/>
    <col min="11797" max="11797" width="7" style="2" customWidth="1"/>
    <col min="11798" max="11798" width="6.5703125" style="2" customWidth="1"/>
    <col min="11799" max="11799" width="7.140625" style="2" customWidth="1"/>
    <col min="11800" max="11800" width="7.42578125" style="2" customWidth="1"/>
    <col min="11801" max="12032" width="8.85546875" style="2"/>
    <col min="12033" max="12033" width="5" style="2" customWidth="1"/>
    <col min="12034" max="12034" width="39" style="2" customWidth="1"/>
    <col min="12035" max="12035" width="8.85546875" style="2" customWidth="1"/>
    <col min="12036" max="12036" width="9.5703125" style="2" customWidth="1"/>
    <col min="12037" max="12037" width="8.140625" style="2" customWidth="1"/>
    <col min="12038" max="12038" width="7.85546875" style="2" customWidth="1"/>
    <col min="12039" max="12039" width="8.28515625" style="2" customWidth="1"/>
    <col min="12040" max="12040" width="8.42578125" style="2" customWidth="1"/>
    <col min="12041" max="12041" width="9.140625" style="2" customWidth="1"/>
    <col min="12042" max="12042" width="9.5703125" style="2" customWidth="1"/>
    <col min="12043" max="12043" width="8.140625" style="2" customWidth="1"/>
    <col min="12044" max="12044" width="7" style="2" customWidth="1"/>
    <col min="12045" max="12045" width="6.85546875" style="2" customWidth="1"/>
    <col min="12046" max="12046" width="7.42578125" style="2" customWidth="1"/>
    <col min="12047" max="12047" width="7.5703125" style="2" customWidth="1"/>
    <col min="12048" max="12048" width="8.140625" style="2" customWidth="1"/>
    <col min="12049" max="12049" width="8" style="2" customWidth="1"/>
    <col min="12050" max="12050" width="7.28515625" style="2" customWidth="1"/>
    <col min="12051" max="12051" width="7.140625" style="2" customWidth="1"/>
    <col min="12052" max="12052" width="7.85546875" style="2" customWidth="1"/>
    <col min="12053" max="12053" width="7" style="2" customWidth="1"/>
    <col min="12054" max="12054" width="6.5703125" style="2" customWidth="1"/>
    <col min="12055" max="12055" width="7.140625" style="2" customWidth="1"/>
    <col min="12056" max="12056" width="7.42578125" style="2" customWidth="1"/>
    <col min="12057" max="12288" width="8.85546875" style="2"/>
    <col min="12289" max="12289" width="5" style="2" customWidth="1"/>
    <col min="12290" max="12290" width="39" style="2" customWidth="1"/>
    <col min="12291" max="12291" width="8.85546875" style="2" customWidth="1"/>
    <col min="12292" max="12292" width="9.5703125" style="2" customWidth="1"/>
    <col min="12293" max="12293" width="8.140625" style="2" customWidth="1"/>
    <col min="12294" max="12294" width="7.85546875" style="2" customWidth="1"/>
    <col min="12295" max="12295" width="8.28515625" style="2" customWidth="1"/>
    <col min="12296" max="12296" width="8.42578125" style="2" customWidth="1"/>
    <col min="12297" max="12297" width="9.140625" style="2" customWidth="1"/>
    <col min="12298" max="12298" width="9.5703125" style="2" customWidth="1"/>
    <col min="12299" max="12299" width="8.140625" style="2" customWidth="1"/>
    <col min="12300" max="12300" width="7" style="2" customWidth="1"/>
    <col min="12301" max="12301" width="6.85546875" style="2" customWidth="1"/>
    <col min="12302" max="12302" width="7.42578125" style="2" customWidth="1"/>
    <col min="12303" max="12303" width="7.5703125" style="2" customWidth="1"/>
    <col min="12304" max="12304" width="8.140625" style="2" customWidth="1"/>
    <col min="12305" max="12305" width="8" style="2" customWidth="1"/>
    <col min="12306" max="12306" width="7.28515625" style="2" customWidth="1"/>
    <col min="12307" max="12307" width="7.140625" style="2" customWidth="1"/>
    <col min="12308" max="12308" width="7.85546875" style="2" customWidth="1"/>
    <col min="12309" max="12309" width="7" style="2" customWidth="1"/>
    <col min="12310" max="12310" width="6.5703125" style="2" customWidth="1"/>
    <col min="12311" max="12311" width="7.140625" style="2" customWidth="1"/>
    <col min="12312" max="12312" width="7.42578125" style="2" customWidth="1"/>
    <col min="12313" max="12544" width="8.85546875" style="2"/>
    <col min="12545" max="12545" width="5" style="2" customWidth="1"/>
    <col min="12546" max="12546" width="39" style="2" customWidth="1"/>
    <col min="12547" max="12547" width="8.85546875" style="2" customWidth="1"/>
    <col min="12548" max="12548" width="9.5703125" style="2" customWidth="1"/>
    <col min="12549" max="12549" width="8.140625" style="2" customWidth="1"/>
    <col min="12550" max="12550" width="7.85546875" style="2" customWidth="1"/>
    <col min="12551" max="12551" width="8.28515625" style="2" customWidth="1"/>
    <col min="12552" max="12552" width="8.42578125" style="2" customWidth="1"/>
    <col min="12553" max="12553" width="9.140625" style="2" customWidth="1"/>
    <col min="12554" max="12554" width="9.5703125" style="2" customWidth="1"/>
    <col min="12555" max="12555" width="8.140625" style="2" customWidth="1"/>
    <col min="12556" max="12556" width="7" style="2" customWidth="1"/>
    <col min="12557" max="12557" width="6.85546875" style="2" customWidth="1"/>
    <col min="12558" max="12558" width="7.42578125" style="2" customWidth="1"/>
    <col min="12559" max="12559" width="7.5703125" style="2" customWidth="1"/>
    <col min="12560" max="12560" width="8.140625" style="2" customWidth="1"/>
    <col min="12561" max="12561" width="8" style="2" customWidth="1"/>
    <col min="12562" max="12562" width="7.28515625" style="2" customWidth="1"/>
    <col min="12563" max="12563" width="7.140625" style="2" customWidth="1"/>
    <col min="12564" max="12564" width="7.85546875" style="2" customWidth="1"/>
    <col min="12565" max="12565" width="7" style="2" customWidth="1"/>
    <col min="12566" max="12566" width="6.5703125" style="2" customWidth="1"/>
    <col min="12567" max="12567" width="7.140625" style="2" customWidth="1"/>
    <col min="12568" max="12568" width="7.42578125" style="2" customWidth="1"/>
    <col min="12569" max="12800" width="8.85546875" style="2"/>
    <col min="12801" max="12801" width="5" style="2" customWidth="1"/>
    <col min="12802" max="12802" width="39" style="2" customWidth="1"/>
    <col min="12803" max="12803" width="8.85546875" style="2" customWidth="1"/>
    <col min="12804" max="12804" width="9.5703125" style="2" customWidth="1"/>
    <col min="12805" max="12805" width="8.140625" style="2" customWidth="1"/>
    <col min="12806" max="12806" width="7.85546875" style="2" customWidth="1"/>
    <col min="12807" max="12807" width="8.28515625" style="2" customWidth="1"/>
    <col min="12808" max="12808" width="8.42578125" style="2" customWidth="1"/>
    <col min="12809" max="12809" width="9.140625" style="2" customWidth="1"/>
    <col min="12810" max="12810" width="9.5703125" style="2" customWidth="1"/>
    <col min="12811" max="12811" width="8.140625" style="2" customWidth="1"/>
    <col min="12812" max="12812" width="7" style="2" customWidth="1"/>
    <col min="12813" max="12813" width="6.85546875" style="2" customWidth="1"/>
    <col min="12814" max="12814" width="7.42578125" style="2" customWidth="1"/>
    <col min="12815" max="12815" width="7.5703125" style="2" customWidth="1"/>
    <col min="12816" max="12816" width="8.140625" style="2" customWidth="1"/>
    <col min="12817" max="12817" width="8" style="2" customWidth="1"/>
    <col min="12818" max="12818" width="7.28515625" style="2" customWidth="1"/>
    <col min="12819" max="12819" width="7.140625" style="2" customWidth="1"/>
    <col min="12820" max="12820" width="7.85546875" style="2" customWidth="1"/>
    <col min="12821" max="12821" width="7" style="2" customWidth="1"/>
    <col min="12822" max="12822" width="6.5703125" style="2" customWidth="1"/>
    <col min="12823" max="12823" width="7.140625" style="2" customWidth="1"/>
    <col min="12824" max="12824" width="7.42578125" style="2" customWidth="1"/>
    <col min="12825" max="13056" width="8.85546875" style="2"/>
    <col min="13057" max="13057" width="5" style="2" customWidth="1"/>
    <col min="13058" max="13058" width="39" style="2" customWidth="1"/>
    <col min="13059" max="13059" width="8.85546875" style="2" customWidth="1"/>
    <col min="13060" max="13060" width="9.5703125" style="2" customWidth="1"/>
    <col min="13061" max="13061" width="8.140625" style="2" customWidth="1"/>
    <col min="13062" max="13062" width="7.85546875" style="2" customWidth="1"/>
    <col min="13063" max="13063" width="8.28515625" style="2" customWidth="1"/>
    <col min="13064" max="13064" width="8.42578125" style="2" customWidth="1"/>
    <col min="13065" max="13065" width="9.140625" style="2" customWidth="1"/>
    <col min="13066" max="13066" width="9.5703125" style="2" customWidth="1"/>
    <col min="13067" max="13067" width="8.140625" style="2" customWidth="1"/>
    <col min="13068" max="13068" width="7" style="2" customWidth="1"/>
    <col min="13069" max="13069" width="6.85546875" style="2" customWidth="1"/>
    <col min="13070" max="13070" width="7.42578125" style="2" customWidth="1"/>
    <col min="13071" max="13071" width="7.5703125" style="2" customWidth="1"/>
    <col min="13072" max="13072" width="8.140625" style="2" customWidth="1"/>
    <col min="13073" max="13073" width="8" style="2" customWidth="1"/>
    <col min="13074" max="13074" width="7.28515625" style="2" customWidth="1"/>
    <col min="13075" max="13075" width="7.140625" style="2" customWidth="1"/>
    <col min="13076" max="13076" width="7.85546875" style="2" customWidth="1"/>
    <col min="13077" max="13077" width="7" style="2" customWidth="1"/>
    <col min="13078" max="13078" width="6.5703125" style="2" customWidth="1"/>
    <col min="13079" max="13079" width="7.140625" style="2" customWidth="1"/>
    <col min="13080" max="13080" width="7.42578125" style="2" customWidth="1"/>
    <col min="13081" max="13312" width="8.85546875" style="2"/>
    <col min="13313" max="13313" width="5" style="2" customWidth="1"/>
    <col min="13314" max="13314" width="39" style="2" customWidth="1"/>
    <col min="13315" max="13315" width="8.85546875" style="2" customWidth="1"/>
    <col min="13316" max="13316" width="9.5703125" style="2" customWidth="1"/>
    <col min="13317" max="13317" width="8.140625" style="2" customWidth="1"/>
    <col min="13318" max="13318" width="7.85546875" style="2" customWidth="1"/>
    <col min="13319" max="13319" width="8.28515625" style="2" customWidth="1"/>
    <col min="13320" max="13320" width="8.42578125" style="2" customWidth="1"/>
    <col min="13321" max="13321" width="9.140625" style="2" customWidth="1"/>
    <col min="13322" max="13322" width="9.5703125" style="2" customWidth="1"/>
    <col min="13323" max="13323" width="8.140625" style="2" customWidth="1"/>
    <col min="13324" max="13324" width="7" style="2" customWidth="1"/>
    <col min="13325" max="13325" width="6.85546875" style="2" customWidth="1"/>
    <col min="13326" max="13326" width="7.42578125" style="2" customWidth="1"/>
    <col min="13327" max="13327" width="7.5703125" style="2" customWidth="1"/>
    <col min="13328" max="13328" width="8.140625" style="2" customWidth="1"/>
    <col min="13329" max="13329" width="8" style="2" customWidth="1"/>
    <col min="13330" max="13330" width="7.28515625" style="2" customWidth="1"/>
    <col min="13331" max="13331" width="7.140625" style="2" customWidth="1"/>
    <col min="13332" max="13332" width="7.85546875" style="2" customWidth="1"/>
    <col min="13333" max="13333" width="7" style="2" customWidth="1"/>
    <col min="13334" max="13334" width="6.5703125" style="2" customWidth="1"/>
    <col min="13335" max="13335" width="7.140625" style="2" customWidth="1"/>
    <col min="13336" max="13336" width="7.42578125" style="2" customWidth="1"/>
    <col min="13337" max="13568" width="8.85546875" style="2"/>
    <col min="13569" max="13569" width="5" style="2" customWidth="1"/>
    <col min="13570" max="13570" width="39" style="2" customWidth="1"/>
    <col min="13571" max="13571" width="8.85546875" style="2" customWidth="1"/>
    <col min="13572" max="13572" width="9.5703125" style="2" customWidth="1"/>
    <col min="13573" max="13573" width="8.140625" style="2" customWidth="1"/>
    <col min="13574" max="13574" width="7.85546875" style="2" customWidth="1"/>
    <col min="13575" max="13575" width="8.28515625" style="2" customWidth="1"/>
    <col min="13576" max="13576" width="8.42578125" style="2" customWidth="1"/>
    <col min="13577" max="13577" width="9.140625" style="2" customWidth="1"/>
    <col min="13578" max="13578" width="9.5703125" style="2" customWidth="1"/>
    <col min="13579" max="13579" width="8.140625" style="2" customWidth="1"/>
    <col min="13580" max="13580" width="7" style="2" customWidth="1"/>
    <col min="13581" max="13581" width="6.85546875" style="2" customWidth="1"/>
    <col min="13582" max="13582" width="7.42578125" style="2" customWidth="1"/>
    <col min="13583" max="13583" width="7.5703125" style="2" customWidth="1"/>
    <col min="13584" max="13584" width="8.140625" style="2" customWidth="1"/>
    <col min="13585" max="13585" width="8" style="2" customWidth="1"/>
    <col min="13586" max="13586" width="7.28515625" style="2" customWidth="1"/>
    <col min="13587" max="13587" width="7.140625" style="2" customWidth="1"/>
    <col min="13588" max="13588" width="7.85546875" style="2" customWidth="1"/>
    <col min="13589" max="13589" width="7" style="2" customWidth="1"/>
    <col min="13590" max="13590" width="6.5703125" style="2" customWidth="1"/>
    <col min="13591" max="13591" width="7.140625" style="2" customWidth="1"/>
    <col min="13592" max="13592" width="7.42578125" style="2" customWidth="1"/>
    <col min="13593" max="13824" width="8.85546875" style="2"/>
    <col min="13825" max="13825" width="5" style="2" customWidth="1"/>
    <col min="13826" max="13826" width="39" style="2" customWidth="1"/>
    <col min="13827" max="13827" width="8.85546875" style="2" customWidth="1"/>
    <col min="13828" max="13828" width="9.5703125" style="2" customWidth="1"/>
    <col min="13829" max="13829" width="8.140625" style="2" customWidth="1"/>
    <col min="13830" max="13830" width="7.85546875" style="2" customWidth="1"/>
    <col min="13831" max="13831" width="8.28515625" style="2" customWidth="1"/>
    <col min="13832" max="13832" width="8.42578125" style="2" customWidth="1"/>
    <col min="13833" max="13833" width="9.140625" style="2" customWidth="1"/>
    <col min="13834" max="13834" width="9.5703125" style="2" customWidth="1"/>
    <col min="13835" max="13835" width="8.140625" style="2" customWidth="1"/>
    <col min="13836" max="13836" width="7" style="2" customWidth="1"/>
    <col min="13837" max="13837" width="6.85546875" style="2" customWidth="1"/>
    <col min="13838" max="13838" width="7.42578125" style="2" customWidth="1"/>
    <col min="13839" max="13839" width="7.5703125" style="2" customWidth="1"/>
    <col min="13840" max="13840" width="8.140625" style="2" customWidth="1"/>
    <col min="13841" max="13841" width="8" style="2" customWidth="1"/>
    <col min="13842" max="13842" width="7.28515625" style="2" customWidth="1"/>
    <col min="13843" max="13843" width="7.140625" style="2" customWidth="1"/>
    <col min="13844" max="13844" width="7.85546875" style="2" customWidth="1"/>
    <col min="13845" max="13845" width="7" style="2" customWidth="1"/>
    <col min="13846" max="13846" width="6.5703125" style="2" customWidth="1"/>
    <col min="13847" max="13847" width="7.140625" style="2" customWidth="1"/>
    <col min="13848" max="13848" width="7.42578125" style="2" customWidth="1"/>
    <col min="13849" max="14080" width="8.85546875" style="2"/>
    <col min="14081" max="14081" width="5" style="2" customWidth="1"/>
    <col min="14082" max="14082" width="39" style="2" customWidth="1"/>
    <col min="14083" max="14083" width="8.85546875" style="2" customWidth="1"/>
    <col min="14084" max="14084" width="9.5703125" style="2" customWidth="1"/>
    <col min="14085" max="14085" width="8.140625" style="2" customWidth="1"/>
    <col min="14086" max="14086" width="7.85546875" style="2" customWidth="1"/>
    <col min="14087" max="14087" width="8.28515625" style="2" customWidth="1"/>
    <col min="14088" max="14088" width="8.42578125" style="2" customWidth="1"/>
    <col min="14089" max="14089" width="9.140625" style="2" customWidth="1"/>
    <col min="14090" max="14090" width="9.5703125" style="2" customWidth="1"/>
    <col min="14091" max="14091" width="8.140625" style="2" customWidth="1"/>
    <col min="14092" max="14092" width="7" style="2" customWidth="1"/>
    <col min="14093" max="14093" width="6.85546875" style="2" customWidth="1"/>
    <col min="14094" max="14094" width="7.42578125" style="2" customWidth="1"/>
    <col min="14095" max="14095" width="7.5703125" style="2" customWidth="1"/>
    <col min="14096" max="14096" width="8.140625" style="2" customWidth="1"/>
    <col min="14097" max="14097" width="8" style="2" customWidth="1"/>
    <col min="14098" max="14098" width="7.28515625" style="2" customWidth="1"/>
    <col min="14099" max="14099" width="7.140625" style="2" customWidth="1"/>
    <col min="14100" max="14100" width="7.85546875" style="2" customWidth="1"/>
    <col min="14101" max="14101" width="7" style="2" customWidth="1"/>
    <col min="14102" max="14102" width="6.5703125" style="2" customWidth="1"/>
    <col min="14103" max="14103" width="7.140625" style="2" customWidth="1"/>
    <col min="14104" max="14104" width="7.42578125" style="2" customWidth="1"/>
    <col min="14105" max="14336" width="8.85546875" style="2"/>
    <col min="14337" max="14337" width="5" style="2" customWidth="1"/>
    <col min="14338" max="14338" width="39" style="2" customWidth="1"/>
    <col min="14339" max="14339" width="8.85546875" style="2" customWidth="1"/>
    <col min="14340" max="14340" width="9.5703125" style="2" customWidth="1"/>
    <col min="14341" max="14341" width="8.140625" style="2" customWidth="1"/>
    <col min="14342" max="14342" width="7.85546875" style="2" customWidth="1"/>
    <col min="14343" max="14343" width="8.28515625" style="2" customWidth="1"/>
    <col min="14344" max="14344" width="8.42578125" style="2" customWidth="1"/>
    <col min="14345" max="14345" width="9.140625" style="2" customWidth="1"/>
    <col min="14346" max="14346" width="9.5703125" style="2" customWidth="1"/>
    <col min="14347" max="14347" width="8.140625" style="2" customWidth="1"/>
    <col min="14348" max="14348" width="7" style="2" customWidth="1"/>
    <col min="14349" max="14349" width="6.85546875" style="2" customWidth="1"/>
    <col min="14350" max="14350" width="7.42578125" style="2" customWidth="1"/>
    <col min="14351" max="14351" width="7.5703125" style="2" customWidth="1"/>
    <col min="14352" max="14352" width="8.140625" style="2" customWidth="1"/>
    <col min="14353" max="14353" width="8" style="2" customWidth="1"/>
    <col min="14354" max="14354" width="7.28515625" style="2" customWidth="1"/>
    <col min="14355" max="14355" width="7.140625" style="2" customWidth="1"/>
    <col min="14356" max="14356" width="7.85546875" style="2" customWidth="1"/>
    <col min="14357" max="14357" width="7" style="2" customWidth="1"/>
    <col min="14358" max="14358" width="6.5703125" style="2" customWidth="1"/>
    <col min="14359" max="14359" width="7.140625" style="2" customWidth="1"/>
    <col min="14360" max="14360" width="7.42578125" style="2" customWidth="1"/>
    <col min="14361" max="14592" width="8.85546875" style="2"/>
    <col min="14593" max="14593" width="5" style="2" customWidth="1"/>
    <col min="14594" max="14594" width="39" style="2" customWidth="1"/>
    <col min="14595" max="14595" width="8.85546875" style="2" customWidth="1"/>
    <col min="14596" max="14596" width="9.5703125" style="2" customWidth="1"/>
    <col min="14597" max="14597" width="8.140625" style="2" customWidth="1"/>
    <col min="14598" max="14598" width="7.85546875" style="2" customWidth="1"/>
    <col min="14599" max="14599" width="8.28515625" style="2" customWidth="1"/>
    <col min="14600" max="14600" width="8.42578125" style="2" customWidth="1"/>
    <col min="14601" max="14601" width="9.140625" style="2" customWidth="1"/>
    <col min="14602" max="14602" width="9.5703125" style="2" customWidth="1"/>
    <col min="14603" max="14603" width="8.140625" style="2" customWidth="1"/>
    <col min="14604" max="14604" width="7" style="2" customWidth="1"/>
    <col min="14605" max="14605" width="6.85546875" style="2" customWidth="1"/>
    <col min="14606" max="14606" width="7.42578125" style="2" customWidth="1"/>
    <col min="14607" max="14607" width="7.5703125" style="2" customWidth="1"/>
    <col min="14608" max="14608" width="8.140625" style="2" customWidth="1"/>
    <col min="14609" max="14609" width="8" style="2" customWidth="1"/>
    <col min="14610" max="14610" width="7.28515625" style="2" customWidth="1"/>
    <col min="14611" max="14611" width="7.140625" style="2" customWidth="1"/>
    <col min="14612" max="14612" width="7.85546875" style="2" customWidth="1"/>
    <col min="14613" max="14613" width="7" style="2" customWidth="1"/>
    <col min="14614" max="14614" width="6.5703125" style="2" customWidth="1"/>
    <col min="14615" max="14615" width="7.140625" style="2" customWidth="1"/>
    <col min="14616" max="14616" width="7.42578125" style="2" customWidth="1"/>
    <col min="14617" max="14848" width="8.85546875" style="2"/>
    <col min="14849" max="14849" width="5" style="2" customWidth="1"/>
    <col min="14850" max="14850" width="39" style="2" customWidth="1"/>
    <col min="14851" max="14851" width="8.85546875" style="2" customWidth="1"/>
    <col min="14852" max="14852" width="9.5703125" style="2" customWidth="1"/>
    <col min="14853" max="14853" width="8.140625" style="2" customWidth="1"/>
    <col min="14854" max="14854" width="7.85546875" style="2" customWidth="1"/>
    <col min="14855" max="14855" width="8.28515625" style="2" customWidth="1"/>
    <col min="14856" max="14856" width="8.42578125" style="2" customWidth="1"/>
    <col min="14857" max="14857" width="9.140625" style="2" customWidth="1"/>
    <col min="14858" max="14858" width="9.5703125" style="2" customWidth="1"/>
    <col min="14859" max="14859" width="8.140625" style="2" customWidth="1"/>
    <col min="14860" max="14860" width="7" style="2" customWidth="1"/>
    <col min="14861" max="14861" width="6.85546875" style="2" customWidth="1"/>
    <col min="14862" max="14862" width="7.42578125" style="2" customWidth="1"/>
    <col min="14863" max="14863" width="7.5703125" style="2" customWidth="1"/>
    <col min="14864" max="14864" width="8.140625" style="2" customWidth="1"/>
    <col min="14865" max="14865" width="8" style="2" customWidth="1"/>
    <col min="14866" max="14866" width="7.28515625" style="2" customWidth="1"/>
    <col min="14867" max="14867" width="7.140625" style="2" customWidth="1"/>
    <col min="14868" max="14868" width="7.85546875" style="2" customWidth="1"/>
    <col min="14869" max="14869" width="7" style="2" customWidth="1"/>
    <col min="14870" max="14870" width="6.5703125" style="2" customWidth="1"/>
    <col min="14871" max="14871" width="7.140625" style="2" customWidth="1"/>
    <col min="14872" max="14872" width="7.42578125" style="2" customWidth="1"/>
    <col min="14873" max="15104" width="8.85546875" style="2"/>
    <col min="15105" max="15105" width="5" style="2" customWidth="1"/>
    <col min="15106" max="15106" width="39" style="2" customWidth="1"/>
    <col min="15107" max="15107" width="8.85546875" style="2" customWidth="1"/>
    <col min="15108" max="15108" width="9.5703125" style="2" customWidth="1"/>
    <col min="15109" max="15109" width="8.140625" style="2" customWidth="1"/>
    <col min="15110" max="15110" width="7.85546875" style="2" customWidth="1"/>
    <col min="15111" max="15111" width="8.28515625" style="2" customWidth="1"/>
    <col min="15112" max="15112" width="8.42578125" style="2" customWidth="1"/>
    <col min="15113" max="15113" width="9.140625" style="2" customWidth="1"/>
    <col min="15114" max="15114" width="9.5703125" style="2" customWidth="1"/>
    <col min="15115" max="15115" width="8.140625" style="2" customWidth="1"/>
    <col min="15116" max="15116" width="7" style="2" customWidth="1"/>
    <col min="15117" max="15117" width="6.85546875" style="2" customWidth="1"/>
    <col min="15118" max="15118" width="7.42578125" style="2" customWidth="1"/>
    <col min="15119" max="15119" width="7.5703125" style="2" customWidth="1"/>
    <col min="15120" max="15120" width="8.140625" style="2" customWidth="1"/>
    <col min="15121" max="15121" width="8" style="2" customWidth="1"/>
    <col min="15122" max="15122" width="7.28515625" style="2" customWidth="1"/>
    <col min="15123" max="15123" width="7.140625" style="2" customWidth="1"/>
    <col min="15124" max="15124" width="7.85546875" style="2" customWidth="1"/>
    <col min="15125" max="15125" width="7" style="2" customWidth="1"/>
    <col min="15126" max="15126" width="6.5703125" style="2" customWidth="1"/>
    <col min="15127" max="15127" width="7.140625" style="2" customWidth="1"/>
    <col min="15128" max="15128" width="7.42578125" style="2" customWidth="1"/>
    <col min="15129" max="15360" width="8.85546875" style="2"/>
    <col min="15361" max="15361" width="5" style="2" customWidth="1"/>
    <col min="15362" max="15362" width="39" style="2" customWidth="1"/>
    <col min="15363" max="15363" width="8.85546875" style="2" customWidth="1"/>
    <col min="15364" max="15364" width="9.5703125" style="2" customWidth="1"/>
    <col min="15365" max="15365" width="8.140625" style="2" customWidth="1"/>
    <col min="15366" max="15366" width="7.85546875" style="2" customWidth="1"/>
    <col min="15367" max="15367" width="8.28515625" style="2" customWidth="1"/>
    <col min="15368" max="15368" width="8.42578125" style="2" customWidth="1"/>
    <col min="15369" max="15369" width="9.140625" style="2" customWidth="1"/>
    <col min="15370" max="15370" width="9.5703125" style="2" customWidth="1"/>
    <col min="15371" max="15371" width="8.140625" style="2" customWidth="1"/>
    <col min="15372" max="15372" width="7" style="2" customWidth="1"/>
    <col min="15373" max="15373" width="6.85546875" style="2" customWidth="1"/>
    <col min="15374" max="15374" width="7.42578125" style="2" customWidth="1"/>
    <col min="15375" max="15375" width="7.5703125" style="2" customWidth="1"/>
    <col min="15376" max="15376" width="8.140625" style="2" customWidth="1"/>
    <col min="15377" max="15377" width="8" style="2" customWidth="1"/>
    <col min="15378" max="15378" width="7.28515625" style="2" customWidth="1"/>
    <col min="15379" max="15379" width="7.140625" style="2" customWidth="1"/>
    <col min="15380" max="15380" width="7.85546875" style="2" customWidth="1"/>
    <col min="15381" max="15381" width="7" style="2" customWidth="1"/>
    <col min="15382" max="15382" width="6.5703125" style="2" customWidth="1"/>
    <col min="15383" max="15383" width="7.140625" style="2" customWidth="1"/>
    <col min="15384" max="15384" width="7.42578125" style="2" customWidth="1"/>
    <col min="15385" max="15616" width="8.85546875" style="2"/>
    <col min="15617" max="15617" width="5" style="2" customWidth="1"/>
    <col min="15618" max="15618" width="39" style="2" customWidth="1"/>
    <col min="15619" max="15619" width="8.85546875" style="2" customWidth="1"/>
    <col min="15620" max="15620" width="9.5703125" style="2" customWidth="1"/>
    <col min="15621" max="15621" width="8.140625" style="2" customWidth="1"/>
    <col min="15622" max="15622" width="7.85546875" style="2" customWidth="1"/>
    <col min="15623" max="15623" width="8.28515625" style="2" customWidth="1"/>
    <col min="15624" max="15624" width="8.42578125" style="2" customWidth="1"/>
    <col min="15625" max="15625" width="9.140625" style="2" customWidth="1"/>
    <col min="15626" max="15626" width="9.5703125" style="2" customWidth="1"/>
    <col min="15627" max="15627" width="8.140625" style="2" customWidth="1"/>
    <col min="15628" max="15628" width="7" style="2" customWidth="1"/>
    <col min="15629" max="15629" width="6.85546875" style="2" customWidth="1"/>
    <col min="15630" max="15630" width="7.42578125" style="2" customWidth="1"/>
    <col min="15631" max="15631" width="7.5703125" style="2" customWidth="1"/>
    <col min="15632" max="15632" width="8.140625" style="2" customWidth="1"/>
    <col min="15633" max="15633" width="8" style="2" customWidth="1"/>
    <col min="15634" max="15634" width="7.28515625" style="2" customWidth="1"/>
    <col min="15635" max="15635" width="7.140625" style="2" customWidth="1"/>
    <col min="15636" max="15636" width="7.85546875" style="2" customWidth="1"/>
    <col min="15637" max="15637" width="7" style="2" customWidth="1"/>
    <col min="15638" max="15638" width="6.5703125" style="2" customWidth="1"/>
    <col min="15639" max="15639" width="7.140625" style="2" customWidth="1"/>
    <col min="15640" max="15640" width="7.42578125" style="2" customWidth="1"/>
    <col min="15641" max="15872" width="8.85546875" style="2"/>
    <col min="15873" max="15873" width="5" style="2" customWidth="1"/>
    <col min="15874" max="15874" width="39" style="2" customWidth="1"/>
    <col min="15875" max="15875" width="8.85546875" style="2" customWidth="1"/>
    <col min="15876" max="15876" width="9.5703125" style="2" customWidth="1"/>
    <col min="15877" max="15877" width="8.140625" style="2" customWidth="1"/>
    <col min="15878" max="15878" width="7.85546875" style="2" customWidth="1"/>
    <col min="15879" max="15879" width="8.28515625" style="2" customWidth="1"/>
    <col min="15880" max="15880" width="8.42578125" style="2" customWidth="1"/>
    <col min="15881" max="15881" width="9.140625" style="2" customWidth="1"/>
    <col min="15882" max="15882" width="9.5703125" style="2" customWidth="1"/>
    <col min="15883" max="15883" width="8.140625" style="2" customWidth="1"/>
    <col min="15884" max="15884" width="7" style="2" customWidth="1"/>
    <col min="15885" max="15885" width="6.85546875" style="2" customWidth="1"/>
    <col min="15886" max="15886" width="7.42578125" style="2" customWidth="1"/>
    <col min="15887" max="15887" width="7.5703125" style="2" customWidth="1"/>
    <col min="15888" max="15888" width="8.140625" style="2" customWidth="1"/>
    <col min="15889" max="15889" width="8" style="2" customWidth="1"/>
    <col min="15890" max="15890" width="7.28515625" style="2" customWidth="1"/>
    <col min="15891" max="15891" width="7.140625" style="2" customWidth="1"/>
    <col min="15892" max="15892" width="7.85546875" style="2" customWidth="1"/>
    <col min="15893" max="15893" width="7" style="2" customWidth="1"/>
    <col min="15894" max="15894" width="6.5703125" style="2" customWidth="1"/>
    <col min="15895" max="15895" width="7.140625" style="2" customWidth="1"/>
    <col min="15896" max="15896" width="7.42578125" style="2" customWidth="1"/>
    <col min="15897" max="16128" width="8.85546875" style="2"/>
    <col min="16129" max="16129" width="5" style="2" customWidth="1"/>
    <col min="16130" max="16130" width="39" style="2" customWidth="1"/>
    <col min="16131" max="16131" width="8.85546875" style="2" customWidth="1"/>
    <col min="16132" max="16132" width="9.5703125" style="2" customWidth="1"/>
    <col min="16133" max="16133" width="8.140625" style="2" customWidth="1"/>
    <col min="16134" max="16134" width="7.85546875" style="2" customWidth="1"/>
    <col min="16135" max="16135" width="8.28515625" style="2" customWidth="1"/>
    <col min="16136" max="16136" width="8.42578125" style="2" customWidth="1"/>
    <col min="16137" max="16137" width="9.140625" style="2" customWidth="1"/>
    <col min="16138" max="16138" width="9.5703125" style="2" customWidth="1"/>
    <col min="16139" max="16139" width="8.140625" style="2" customWidth="1"/>
    <col min="16140" max="16140" width="7" style="2" customWidth="1"/>
    <col min="16141" max="16141" width="6.85546875" style="2" customWidth="1"/>
    <col min="16142" max="16142" width="7.42578125" style="2" customWidth="1"/>
    <col min="16143" max="16143" width="7.5703125" style="2" customWidth="1"/>
    <col min="16144" max="16144" width="8.140625" style="2" customWidth="1"/>
    <col min="16145" max="16145" width="8" style="2" customWidth="1"/>
    <col min="16146" max="16146" width="7.28515625" style="2" customWidth="1"/>
    <col min="16147" max="16147" width="7.140625" style="2" customWidth="1"/>
    <col min="16148" max="16148" width="7.85546875" style="2" customWidth="1"/>
    <col min="16149" max="16149" width="7" style="2" customWidth="1"/>
    <col min="16150" max="16150" width="6.5703125" style="2" customWidth="1"/>
    <col min="16151" max="16151" width="7.140625" style="2" customWidth="1"/>
    <col min="16152" max="16152" width="7.42578125" style="2" customWidth="1"/>
    <col min="16153" max="16384" width="8.85546875" style="2"/>
  </cols>
  <sheetData>
    <row r="1" spans="1:30" s="4" customFormat="1" x14ac:dyDescent="0.2">
      <c r="A1" s="271"/>
      <c r="B1" s="272"/>
      <c r="C1" s="273"/>
      <c r="D1" s="274"/>
      <c r="E1" s="275"/>
      <c r="F1" s="275"/>
      <c r="G1" s="271"/>
      <c r="H1" s="271"/>
      <c r="I1" s="274"/>
      <c r="J1" s="271"/>
      <c r="K1" s="274"/>
      <c r="L1" s="271"/>
      <c r="M1" s="274"/>
      <c r="N1" s="271"/>
      <c r="O1" s="274"/>
      <c r="P1" s="271"/>
      <c r="Q1" s="276"/>
      <c r="R1" s="276"/>
      <c r="S1" s="276"/>
      <c r="T1" s="276"/>
      <c r="U1" s="276"/>
      <c r="V1" s="276"/>
      <c r="W1" s="276"/>
      <c r="X1" s="276"/>
    </row>
    <row r="2" spans="1:30" s="4" customFormat="1" ht="15" x14ac:dyDescent="0.25">
      <c r="A2" s="276"/>
      <c r="B2" s="277" t="s">
        <v>177</v>
      </c>
      <c r="C2" s="273"/>
      <c r="D2" s="274"/>
      <c r="E2" s="275"/>
      <c r="F2" s="275"/>
      <c r="G2" s="271"/>
      <c r="H2" s="271"/>
      <c r="I2" s="274"/>
      <c r="J2" s="58"/>
      <c r="K2" s="1057" t="s">
        <v>178</v>
      </c>
      <c r="L2" s="1057"/>
      <c r="M2" s="1057"/>
      <c r="N2" s="1057"/>
      <c r="O2" s="1057"/>
      <c r="P2" s="1057"/>
      <c r="Q2" s="1057"/>
    </row>
    <row r="3" spans="1:30" s="4" customFormat="1" ht="17.25" customHeight="1" x14ac:dyDescent="0.25">
      <c r="A3" s="276"/>
      <c r="B3" s="278" t="s">
        <v>179</v>
      </c>
      <c r="C3" s="273"/>
      <c r="D3" s="279"/>
      <c r="E3" s="278"/>
      <c r="F3" s="280"/>
      <c r="G3" s="281"/>
      <c r="H3" s="281"/>
      <c r="I3" s="281"/>
      <c r="K3" s="1058" t="s">
        <v>180</v>
      </c>
      <c r="L3" s="1058"/>
      <c r="M3" s="1058"/>
      <c r="N3" s="1058"/>
      <c r="O3" s="1058"/>
      <c r="P3" s="1058"/>
      <c r="Q3" s="1058"/>
      <c r="Y3" s="282"/>
      <c r="Z3" s="282"/>
      <c r="AA3" s="282"/>
      <c r="AB3" s="282"/>
      <c r="AC3" s="282"/>
      <c r="AD3" s="282"/>
    </row>
    <row r="4" spans="1:30" s="4" customFormat="1" ht="17.25" customHeight="1" x14ac:dyDescent="0.25">
      <c r="A4" s="276"/>
      <c r="B4" s="278"/>
      <c r="C4" s="273"/>
      <c r="D4" s="279"/>
      <c r="E4" s="278"/>
      <c r="F4" s="280"/>
      <c r="G4" s="281"/>
      <c r="H4" s="281"/>
      <c r="I4" s="281"/>
      <c r="K4" s="283"/>
      <c r="L4" s="283"/>
      <c r="M4" s="283"/>
      <c r="N4" s="283"/>
      <c r="O4" s="283"/>
      <c r="P4" s="283"/>
      <c r="Q4" s="283"/>
      <c r="Y4" s="282"/>
      <c r="Z4" s="282"/>
      <c r="AA4" s="282"/>
      <c r="AB4" s="282"/>
      <c r="AC4" s="282"/>
      <c r="AD4" s="282"/>
    </row>
    <row r="5" spans="1:30" s="4" customFormat="1" ht="15.75" customHeight="1" x14ac:dyDescent="0.25">
      <c r="A5" s="276"/>
      <c r="B5" s="278" t="s">
        <v>181</v>
      </c>
      <c r="C5" s="273"/>
      <c r="D5" s="279"/>
      <c r="E5" s="278"/>
      <c r="F5" s="280"/>
      <c r="G5" s="284"/>
      <c r="H5" s="284"/>
      <c r="I5" s="284"/>
      <c r="J5" s="285"/>
      <c r="K5" s="1059" t="s">
        <v>333</v>
      </c>
      <c r="L5" s="1059"/>
      <c r="M5" s="1059"/>
      <c r="N5" s="1059"/>
      <c r="O5" s="1059"/>
      <c r="P5" s="1059"/>
      <c r="Q5" s="1059"/>
    </row>
    <row r="6" spans="1:30" s="4" customFormat="1" ht="20.25" customHeight="1" x14ac:dyDescent="0.25">
      <c r="A6" s="276"/>
      <c r="B6" s="278" t="s">
        <v>330</v>
      </c>
      <c r="C6" s="273"/>
      <c r="D6" s="279"/>
      <c r="E6" s="278"/>
      <c r="F6" s="280"/>
      <c r="G6" s="281"/>
      <c r="H6" s="281"/>
      <c r="I6" s="281"/>
      <c r="J6" s="285"/>
      <c r="K6" s="1060" t="s">
        <v>331</v>
      </c>
      <c r="L6" s="1060"/>
      <c r="M6" s="1060"/>
      <c r="N6" s="1060"/>
      <c r="O6" s="1060"/>
      <c r="P6" s="1060"/>
      <c r="Q6" s="1060"/>
    </row>
    <row r="7" spans="1:30" s="4" customFormat="1" ht="17.25" customHeight="1" x14ac:dyDescent="0.2">
      <c r="A7" s="276"/>
      <c r="B7" s="272"/>
      <c r="C7" s="273"/>
      <c r="D7" s="279"/>
      <c r="E7" s="286"/>
      <c r="F7" s="280"/>
      <c r="G7" s="281"/>
      <c r="H7" s="281"/>
      <c r="I7" s="281"/>
      <c r="J7" s="279"/>
      <c r="K7" s="274"/>
      <c r="L7" s="271"/>
      <c r="M7" s="274"/>
      <c r="N7" s="271"/>
      <c r="O7" s="274"/>
      <c r="P7" s="271"/>
      <c r="Q7" s="276"/>
      <c r="R7" s="287"/>
      <c r="S7" s="279"/>
      <c r="T7" s="281"/>
      <c r="U7" s="279"/>
      <c r="V7" s="281"/>
      <c r="W7" s="271"/>
      <c r="X7" s="276"/>
    </row>
    <row r="8" spans="1:30" s="4" customFormat="1" ht="13.5" customHeight="1" x14ac:dyDescent="0.2">
      <c r="A8" s="276"/>
      <c r="B8" s="272"/>
      <c r="C8" s="273"/>
      <c r="D8" s="279"/>
      <c r="E8" s="286"/>
      <c r="F8" s="280"/>
      <c r="G8" s="281"/>
      <c r="H8" s="281"/>
      <c r="I8" s="281"/>
      <c r="J8" s="279"/>
      <c r="K8" s="274"/>
      <c r="L8" s="271"/>
      <c r="M8" s="274"/>
      <c r="N8" s="271"/>
      <c r="O8" s="274"/>
      <c r="P8" s="271"/>
      <c r="Q8" s="288"/>
      <c r="R8" s="289"/>
      <c r="S8" s="279"/>
      <c r="T8" s="281"/>
      <c r="U8" s="274"/>
      <c r="V8" s="271"/>
      <c r="W8" s="290"/>
      <c r="X8" s="276"/>
    </row>
    <row r="9" spans="1:30" s="4" customFormat="1" x14ac:dyDescent="0.2">
      <c r="A9" s="1075" t="s">
        <v>332</v>
      </c>
      <c r="B9" s="1075"/>
      <c r="C9" s="1075"/>
      <c r="D9" s="1075"/>
      <c r="E9" s="1075"/>
      <c r="F9" s="1075"/>
      <c r="G9" s="1075"/>
      <c r="H9" s="1075"/>
      <c r="I9" s="1075"/>
      <c r="J9" s="1075"/>
      <c r="K9" s="1075"/>
      <c r="L9" s="1075"/>
      <c r="M9" s="1075"/>
      <c r="N9" s="1075"/>
      <c r="O9" s="1075"/>
      <c r="P9" s="1075"/>
      <c r="Q9" s="1075"/>
      <c r="R9" s="291"/>
      <c r="S9" s="292"/>
      <c r="T9" s="292"/>
      <c r="U9" s="271"/>
      <c r="V9" s="271"/>
      <c r="W9" s="276"/>
      <c r="X9" s="276"/>
    </row>
    <row r="10" spans="1:30" ht="14.25" customHeight="1" x14ac:dyDescent="0.2">
      <c r="A10" s="290"/>
      <c r="E10" s="286"/>
      <c r="F10" s="280"/>
      <c r="G10" s="281"/>
      <c r="H10" s="281"/>
      <c r="I10" s="281"/>
      <c r="J10" s="281"/>
      <c r="Q10" s="293"/>
      <c r="R10" s="293"/>
      <c r="S10" s="294"/>
      <c r="T10" s="294"/>
      <c r="U10" s="294"/>
      <c r="V10" s="281"/>
    </row>
    <row r="11" spans="1:30" ht="3" customHeight="1" thickBot="1" x14ac:dyDescent="0.25">
      <c r="A11" s="279"/>
      <c r="C11" s="295"/>
      <c r="D11" s="279"/>
      <c r="E11" s="286"/>
      <c r="F11" s="286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96"/>
    </row>
    <row r="12" spans="1:30" ht="18.75" customHeight="1" thickBot="1" x14ac:dyDescent="0.25">
      <c r="A12" s="1076" t="s">
        <v>0</v>
      </c>
      <c r="B12" s="1079" t="s">
        <v>1</v>
      </c>
      <c r="C12" s="1079" t="s">
        <v>2</v>
      </c>
      <c r="D12" s="1082" t="s">
        <v>6</v>
      </c>
      <c r="E12" s="297"/>
      <c r="F12" s="298"/>
      <c r="G12" s="298"/>
      <c r="H12" s="298"/>
      <c r="I12" s="298"/>
      <c r="J12" s="298"/>
      <c r="K12" s="1071" t="s">
        <v>94</v>
      </c>
      <c r="L12" s="1071"/>
      <c r="M12" s="1071"/>
      <c r="N12" s="1071"/>
      <c r="O12" s="1071"/>
      <c r="P12" s="1071"/>
      <c r="Q12" s="1072"/>
      <c r="R12"/>
      <c r="S12"/>
      <c r="T12"/>
      <c r="U12" s="2"/>
      <c r="V12" s="2"/>
      <c r="W12" s="2"/>
      <c r="X12" s="2"/>
    </row>
    <row r="13" spans="1:30" ht="128.25" customHeight="1" thickBot="1" x14ac:dyDescent="0.25">
      <c r="A13" s="1077"/>
      <c r="B13" s="1080"/>
      <c r="C13" s="1080"/>
      <c r="D13" s="1083"/>
      <c r="E13" s="1070" t="s">
        <v>182</v>
      </c>
      <c r="F13" s="1071"/>
      <c r="G13" s="1071"/>
      <c r="H13" s="1070" t="s">
        <v>117</v>
      </c>
      <c r="I13" s="1071"/>
      <c r="J13" s="1071"/>
      <c r="K13" s="1070" t="s">
        <v>183</v>
      </c>
      <c r="L13" s="1071"/>
      <c r="M13" s="1072"/>
      <c r="N13" s="1070" t="s">
        <v>114</v>
      </c>
      <c r="O13" s="1072"/>
      <c r="P13" s="1070" t="s">
        <v>184</v>
      </c>
      <c r="Q13" s="1072"/>
      <c r="R13"/>
      <c r="S13"/>
      <c r="T13"/>
      <c r="U13" s="2"/>
      <c r="V13" s="2"/>
      <c r="W13" s="2"/>
      <c r="X13" s="2"/>
    </row>
    <row r="14" spans="1:30" ht="14.25" customHeight="1" thickBot="1" x14ac:dyDescent="0.25">
      <c r="A14" s="1078"/>
      <c r="B14" s="1081"/>
      <c r="C14" s="1081"/>
      <c r="D14" s="1084"/>
      <c r="E14" s="299" t="s">
        <v>3</v>
      </c>
      <c r="F14" s="300" t="s">
        <v>4</v>
      </c>
      <c r="G14" s="301" t="s">
        <v>5</v>
      </c>
      <c r="H14" s="302" t="s">
        <v>3</v>
      </c>
      <c r="I14" s="301" t="s">
        <v>4</v>
      </c>
      <c r="J14" s="301" t="s">
        <v>5</v>
      </c>
      <c r="K14" s="302" t="s">
        <v>3</v>
      </c>
      <c r="L14" s="301" t="s">
        <v>4</v>
      </c>
      <c r="M14" s="301" t="s">
        <v>5</v>
      </c>
      <c r="N14" s="302" t="s">
        <v>3</v>
      </c>
      <c r="O14" s="301" t="s">
        <v>5</v>
      </c>
      <c r="P14" s="302" t="s">
        <v>3</v>
      </c>
      <c r="Q14" s="301" t="s">
        <v>5</v>
      </c>
      <c r="R14"/>
      <c r="S14"/>
      <c r="T14"/>
      <c r="U14" s="2"/>
      <c r="V14" s="2"/>
      <c r="W14" s="2"/>
      <c r="X14" s="2"/>
    </row>
    <row r="15" spans="1:30" s="21" customFormat="1" ht="14.25" thickTop="1" thickBot="1" x14ac:dyDescent="0.25">
      <c r="A15" s="303"/>
      <c r="B15" s="304" t="s">
        <v>60</v>
      </c>
      <c r="C15" s="305" t="s">
        <v>11</v>
      </c>
      <c r="D15" s="828">
        <f t="shared" ref="D15:D242" si="0">E15+H15+K15</f>
        <v>35175.668000000012</v>
      </c>
      <c r="E15" s="827">
        <f>F15+G15</f>
        <v>0</v>
      </c>
      <c r="F15" s="307">
        <f>F18+F386+F389</f>
        <v>0</v>
      </c>
      <c r="G15" s="307">
        <f>G18+G386+G389</f>
        <v>0</v>
      </c>
      <c r="H15" s="306">
        <f t="shared" ref="H15:H78" si="1">I15+J15</f>
        <v>35175.668000000012</v>
      </c>
      <c r="I15" s="307">
        <f>I18+I386+I389</f>
        <v>0</v>
      </c>
      <c r="J15" s="307">
        <f>J18+J386+J389</f>
        <v>35175.668000000012</v>
      </c>
      <c r="K15" s="307">
        <f>K18+K389</f>
        <v>0</v>
      </c>
      <c r="L15" s="307">
        <f>L18+L386+L389</f>
        <v>0</v>
      </c>
      <c r="M15" s="307">
        <f>M18+M386+M389</f>
        <v>0</v>
      </c>
      <c r="N15" s="308"/>
      <c r="O15" s="309"/>
      <c r="P15" s="308"/>
      <c r="Q15" s="310"/>
    </row>
    <row r="16" spans="1:30" ht="26.25" thickBot="1" x14ac:dyDescent="0.25">
      <c r="A16" s="1073">
        <v>1</v>
      </c>
      <c r="B16" s="785" t="s">
        <v>119</v>
      </c>
      <c r="C16" s="311" t="s">
        <v>185</v>
      </c>
      <c r="D16" s="312">
        <f>H16</f>
        <v>48</v>
      </c>
      <c r="E16" s="312">
        <v>0</v>
      </c>
      <c r="F16" s="313">
        <v>0</v>
      </c>
      <c r="G16" s="313">
        <v>0</v>
      </c>
      <c r="H16" s="782">
        <f t="shared" si="1"/>
        <v>48</v>
      </c>
      <c r="I16" s="313"/>
      <c r="J16" s="313">
        <v>48</v>
      </c>
      <c r="K16" s="313">
        <v>0</v>
      </c>
      <c r="L16" s="313">
        <v>0</v>
      </c>
      <c r="M16" s="313">
        <v>0</v>
      </c>
      <c r="N16" s="314"/>
      <c r="O16" s="314"/>
      <c r="P16" s="314"/>
      <c r="Q16" s="314"/>
      <c r="R16"/>
      <c r="S16"/>
      <c r="T16"/>
      <c r="U16" s="2"/>
      <c r="V16" s="2"/>
      <c r="W16" s="2"/>
      <c r="X16" s="2"/>
    </row>
    <row r="17" spans="1:17" s="317" customFormat="1" x14ac:dyDescent="0.2">
      <c r="A17" s="1074"/>
      <c r="B17" s="787" t="s">
        <v>10</v>
      </c>
      <c r="C17" s="788" t="s">
        <v>9</v>
      </c>
      <c r="D17" s="324">
        <f t="shared" si="0"/>
        <v>1.6470000000000005</v>
      </c>
      <c r="E17" s="325">
        <f>F17+G17</f>
        <v>0</v>
      </c>
      <c r="F17" s="326">
        <f>F19+F185</f>
        <v>0</v>
      </c>
      <c r="G17" s="791">
        <f>G19+G185</f>
        <v>0</v>
      </c>
      <c r="H17" s="326">
        <f t="shared" si="1"/>
        <v>1.6470000000000005</v>
      </c>
      <c r="I17" s="791">
        <f t="shared" ref="I17:M18" si="2">I19+I185</f>
        <v>0</v>
      </c>
      <c r="J17" s="326">
        <f t="shared" si="2"/>
        <v>1.6470000000000005</v>
      </c>
      <c r="K17" s="791">
        <f t="shared" si="2"/>
        <v>0</v>
      </c>
      <c r="L17" s="326">
        <f t="shared" si="2"/>
        <v>0</v>
      </c>
      <c r="M17" s="791">
        <f t="shared" si="2"/>
        <v>0</v>
      </c>
      <c r="N17" s="821"/>
      <c r="O17" s="368"/>
      <c r="P17" s="821"/>
      <c r="Q17" s="327"/>
    </row>
    <row r="18" spans="1:17" s="317" customFormat="1" ht="13.5" thickBot="1" x14ac:dyDescent="0.25">
      <c r="A18" s="1074"/>
      <c r="B18" s="789"/>
      <c r="C18" s="790" t="s">
        <v>11</v>
      </c>
      <c r="D18" s="330">
        <f t="shared" si="0"/>
        <v>1538.5950000000003</v>
      </c>
      <c r="E18" s="331">
        <f>F18+G18</f>
        <v>0</v>
      </c>
      <c r="F18" s="333">
        <f>F20+F186</f>
        <v>0</v>
      </c>
      <c r="G18" s="792">
        <f>G20+G186</f>
        <v>0</v>
      </c>
      <c r="H18" s="333">
        <f t="shared" si="1"/>
        <v>1538.5950000000003</v>
      </c>
      <c r="I18" s="792">
        <f t="shared" si="2"/>
        <v>0</v>
      </c>
      <c r="J18" s="333">
        <f t="shared" si="2"/>
        <v>1538.5950000000003</v>
      </c>
      <c r="K18" s="792">
        <f t="shared" si="2"/>
        <v>0</v>
      </c>
      <c r="L18" s="333">
        <f t="shared" si="2"/>
        <v>0</v>
      </c>
      <c r="M18" s="792">
        <f t="shared" si="2"/>
        <v>0</v>
      </c>
      <c r="N18" s="798"/>
      <c r="O18" s="802"/>
      <c r="P18" s="798"/>
      <c r="Q18" s="334"/>
    </row>
    <row r="19" spans="1:17" s="317" customFormat="1" ht="13.5" thickBot="1" x14ac:dyDescent="0.25">
      <c r="A19" s="1091" t="s">
        <v>12</v>
      </c>
      <c r="B19" s="318" t="s">
        <v>13</v>
      </c>
      <c r="C19" s="786" t="s">
        <v>9</v>
      </c>
      <c r="D19" s="337">
        <f t="shared" si="0"/>
        <v>0.50700000000000012</v>
      </c>
      <c r="E19" s="355">
        <f>F19+G19</f>
        <v>0</v>
      </c>
      <c r="F19" s="783">
        <f>F21+F23+F25+F27+F29+F31+F33+F35+F37+F39+F41+F43+F45+F47+F49+F51+F53+F55+F57+F59+F61+F63+F65+F67+F69+F71+F73+F75+F77+F79+F81+F83+F85+F87+F89+F91+F93+F95+F97+F99+F101+F103+F105+F107+F109+F111+F113+F115+F117+F119+F121+F123+F125+F127+F129+F131+F133+F135+F137+F139+F141+F143+F145+F147+F149+F151+F153+F155+F157+F159+F161+F163+F165+F167+F169+F171+F173+F175+F177+F179</f>
        <v>0</v>
      </c>
      <c r="G19" s="781">
        <f>G21+G23+G25+G27+G29+G31+G33+G35+G37+G39+G41+G43+G45+G47+G49+G51+G53+G55+G57+G59+G61+G63+G65+G67+G69+G71+G73+G75+G77+G79+G81+G83+G85+G87+G89+G91+G93+G95+G97+G99+G101+G103+G105+G107+G109+G111+G113+G115+G117+G119+G121+G123+G125+G127+G129+G131+G133+G135+G137+G139+G141+G143+G145+G147+G149+G151+G153+G155+G157+G159+G161+G163+G165+G167+G169+G171+G173+G175+G177+G179</f>
        <v>0</v>
      </c>
      <c r="H19" s="783">
        <f t="shared" si="1"/>
        <v>0.50700000000000012</v>
      </c>
      <c r="I19" s="781">
        <f>I21+I23+I25+I27+I29+I31+I33+I35+I37+I39+I41+I43+I45+I47+I49+I51+I53+I55+I57+I59+I61+I63+I65+I67+I69+I71+I73+I75+I77+I79+I81+I83+I85+I87+I89+I91+I93+I95+I97+I99+I101+I103+I105+I107+I109+I111+I113+I115+I117+I119+I121+I123+I125+I127+I129+I131+I133+I135+I137+I139+I141+I143+I145+I147+I149+I151+I153+I155+I157+I159+I161+I163+I165+I167+I169+I171+I173+I175+I177+I179</f>
        <v>0</v>
      </c>
      <c r="J19" s="891">
        <f>J21+J23+J25+J27+J29+J31+J33+J35+J37+J39+J41+J43+J45+J47+J49+J51+J53+J55+J57+J59+J61+J63+J65+J67+J69+J71+J73+J75+J77+J79+J81+J83+J85+J87+J89+J91+J93+J95+J97+J99+J101+J103+J105+J107+J109+J111+J113+J115+J117+J119+J121+J123+J125+J127+J129+J131+J133+J135+J137+J139+J141+J143+J145+J147+J149+J151+J153+J155+J157+J159+J161+J163+J165+J167+J169+J171+J173+J175+J177+J179</f>
        <v>0.50700000000000012</v>
      </c>
      <c r="K19" s="821">
        <f>L19+M19</f>
        <v>0</v>
      </c>
      <c r="L19" s="797"/>
      <c r="M19" s="361"/>
      <c r="N19" s="797"/>
      <c r="O19" s="361"/>
      <c r="P19" s="797"/>
      <c r="Q19" s="784"/>
    </row>
    <row r="20" spans="1:17" s="317" customFormat="1" ht="13.5" thickBot="1" x14ac:dyDescent="0.25">
      <c r="A20" s="1092"/>
      <c r="B20" s="328"/>
      <c r="C20" s="329" t="s">
        <v>11</v>
      </c>
      <c r="D20" s="330">
        <f t="shared" si="0"/>
        <v>486.50000000000011</v>
      </c>
      <c r="E20" s="779">
        <f>F20+G20</f>
        <v>0</v>
      </c>
      <c r="F20" s="332">
        <f>F22+F24+F26+F28+F30+F32+F34+F36+F38+F40+F42+F44+F46+F48+F50+F52+F54+F56+F58+F60+F62+F64+F66+F68+F70+F72+F74+F76+F78+F80+F82+F84+F86+F88+F90+F92+F94+F96+F98+F100+F102+F104+F106+F108+F110+F112+F114+F116+F118+F120+F122+F124+F126+F128+F130+F132+F134+F136+F138+F140+F142+F144+F146+F148+F150+F152+F154+F156+F158+F160+F162+F164+F166+F168+F170+F172+F174+F176+F178+F180</f>
        <v>0</v>
      </c>
      <c r="G20" s="333">
        <f>G22+G24+G26+G28+G30+G32+G34+G36+G38+G40+G42+G44+G46+G48+G50+G52+G54+G56+G58+G60+G62+G64+G66+G68+G70+G72+G74+G76+G78+G80+G82+G84+G86+G88+G90+G92+G94+G96+G98+G100+G102+G104+G106+G108+G110+G112+G114+G116+G118+G120+G122+G124+G126+G128+G130+G132+G134+G136+G138+G140+G142+G144+G146+G148+G150+G152+G154+G156+G158+G160+G162+G164+G166+G168+G170+G172+G174+G176+G178+G180</f>
        <v>0</v>
      </c>
      <c r="H20" s="332">
        <f t="shared" si="1"/>
        <v>486.50000000000011</v>
      </c>
      <c r="I20" s="333">
        <f>I22+I24+I26+I28+I30+I32+I34+I36+I38+I40+I42+I44+I46+I48+I50+I52+I54+I56+I58+I60+I62+I64+I66+I68+I70+I72+I74+I76+I78+I80+I82+I84+I86+I88+I90+I92+I94+I96+I98+I100+I102+I104+I106+I108+I110+I112+I114+I116+I118+I120+I122+I124+I126+I128+I130+I132+I134+I136+I138+I140+I142+I144+I146+I148+I150+I152+I154+I156+I158+I160+I162+I164+I166+I168+I170+I172+I174+I176+I178+I180</f>
        <v>0</v>
      </c>
      <c r="J20" s="792">
        <f>J22+J24+J26+J28+J30+J32+J34+J36+J38+J40+J42+J44+J46+J48+J50+J52+J54+J56+J58+J60+J62+J64+J66+J68+J70+J72+J74+J76+J78+J80+J82+J84+J86+J88+J90+J92+J94+J96+J98+J100+J102+J104+J106+J108+J110+J112+J114+J116+J118+J120+J122+J124+J126+J128+J130+J132+J134+J136+J138+J140+J142+J144+J146+J148+J150+J152+J154+J156+J158+J160+J162+J164+J166+J168+J170+J172+J174+J176+J178+J180</f>
        <v>486.50000000000011</v>
      </c>
      <c r="K20" s="892">
        <f>L20+M20</f>
        <v>0</v>
      </c>
      <c r="L20" s="798"/>
      <c r="M20" s="802"/>
      <c r="N20" s="798"/>
      <c r="O20" s="802"/>
      <c r="P20" s="798"/>
      <c r="Q20" s="334"/>
    </row>
    <row r="21" spans="1:17" s="317" customFormat="1" ht="13.5" thickBot="1" x14ac:dyDescent="0.25">
      <c r="A21" s="1085">
        <v>1</v>
      </c>
      <c r="B21" s="335" t="s">
        <v>334</v>
      </c>
      <c r="C21" s="336" t="s">
        <v>9</v>
      </c>
      <c r="D21" s="772">
        <f t="shared" si="0"/>
        <v>0.03</v>
      </c>
      <c r="E21" s="326">
        <f t="shared" ref="E21:E116" si="3">F21+G21</f>
        <v>0</v>
      </c>
      <c r="F21" s="776"/>
      <c r="G21" s="339"/>
      <c r="H21" s="338">
        <f t="shared" si="1"/>
        <v>0.03</v>
      </c>
      <c r="I21" s="339"/>
      <c r="J21" s="345">
        <v>0.03</v>
      </c>
      <c r="K21" s="797">
        <f t="shared" ref="K21:K116" si="4">L21+M21</f>
        <v>0</v>
      </c>
      <c r="L21" s="381"/>
      <c r="M21" s="803"/>
      <c r="N21" s="822"/>
      <c r="O21" s="817"/>
      <c r="P21" s="822"/>
      <c r="Q21" s="901"/>
    </row>
    <row r="22" spans="1:17" s="317" customFormat="1" ht="13.5" thickBot="1" x14ac:dyDescent="0.25">
      <c r="A22" s="1090"/>
      <c r="B22" s="340" t="s">
        <v>348</v>
      </c>
      <c r="C22" s="341" t="s">
        <v>11</v>
      </c>
      <c r="D22" s="773">
        <f t="shared" si="0"/>
        <v>29.021999999999998</v>
      </c>
      <c r="E22" s="333">
        <f t="shared" si="3"/>
        <v>0</v>
      </c>
      <c r="F22" s="777"/>
      <c r="G22" s="342"/>
      <c r="H22" s="343">
        <f t="shared" si="1"/>
        <v>29.021999999999998</v>
      </c>
      <c r="I22" s="342"/>
      <c r="J22" s="342">
        <v>29.021999999999998</v>
      </c>
      <c r="K22" s="892">
        <f t="shared" si="4"/>
        <v>0</v>
      </c>
      <c r="L22" s="383"/>
      <c r="M22" s="804"/>
      <c r="N22" s="823"/>
      <c r="O22" s="379"/>
      <c r="P22" s="823"/>
      <c r="Q22" s="902"/>
    </row>
    <row r="23" spans="1:17" s="21" customFormat="1" ht="13.5" thickBot="1" x14ac:dyDescent="0.25">
      <c r="A23" s="1090">
        <v>2</v>
      </c>
      <c r="B23" s="335" t="s">
        <v>335</v>
      </c>
      <c r="C23" s="770" t="s">
        <v>9</v>
      </c>
      <c r="D23" s="774">
        <f t="shared" si="0"/>
        <v>0.02</v>
      </c>
      <c r="E23" s="781">
        <f t="shared" si="3"/>
        <v>0</v>
      </c>
      <c r="F23" s="778"/>
      <c r="G23" s="345"/>
      <c r="H23" s="316">
        <f t="shared" si="1"/>
        <v>0.02</v>
      </c>
      <c r="I23" s="345"/>
      <c r="J23" s="345">
        <v>0.02</v>
      </c>
      <c r="K23" s="355">
        <f t="shared" si="4"/>
        <v>0</v>
      </c>
      <c r="L23" s="799"/>
      <c r="M23" s="803"/>
      <c r="N23" s="824"/>
      <c r="O23" s="818"/>
      <c r="P23" s="824"/>
      <c r="Q23" s="903"/>
    </row>
    <row r="24" spans="1:17" s="21" customFormat="1" ht="13.5" thickBot="1" x14ac:dyDescent="0.25">
      <c r="A24" s="1090"/>
      <c r="B24" s="340" t="s">
        <v>336</v>
      </c>
      <c r="C24" s="771" t="s">
        <v>11</v>
      </c>
      <c r="D24" s="775">
        <f t="shared" si="0"/>
        <v>19.347999999999999</v>
      </c>
      <c r="E24" s="333">
        <f t="shared" si="3"/>
        <v>0</v>
      </c>
      <c r="F24" s="777"/>
      <c r="G24" s="342"/>
      <c r="H24" s="343">
        <f t="shared" si="1"/>
        <v>19.347999999999999</v>
      </c>
      <c r="I24" s="342"/>
      <c r="J24" s="342">
        <v>19.347999999999999</v>
      </c>
      <c r="K24" s="366">
        <f t="shared" si="4"/>
        <v>0</v>
      </c>
      <c r="L24" s="800"/>
      <c r="M24" s="805"/>
      <c r="N24" s="823"/>
      <c r="O24" s="379"/>
      <c r="P24" s="823"/>
      <c r="Q24" s="902"/>
    </row>
    <row r="25" spans="1:17" s="21" customFormat="1" ht="13.5" thickBot="1" x14ac:dyDescent="0.25">
      <c r="A25" s="1090">
        <v>3</v>
      </c>
      <c r="B25" s="335" t="s">
        <v>340</v>
      </c>
      <c r="C25" s="344" t="s">
        <v>9</v>
      </c>
      <c r="D25" s="337">
        <f t="shared" si="0"/>
        <v>0.03</v>
      </c>
      <c r="E25" s="338">
        <f t="shared" si="3"/>
        <v>0</v>
      </c>
      <c r="F25" s="345"/>
      <c r="G25" s="345"/>
      <c r="H25" s="316">
        <f t="shared" si="1"/>
        <v>0.03</v>
      </c>
      <c r="I25" s="345"/>
      <c r="J25" s="867">
        <v>0.03</v>
      </c>
      <c r="K25" s="821">
        <f t="shared" si="4"/>
        <v>0</v>
      </c>
      <c r="L25" s="799"/>
      <c r="M25" s="806"/>
      <c r="N25" s="824"/>
      <c r="O25" s="818"/>
      <c r="P25" s="824"/>
      <c r="Q25" s="903"/>
    </row>
    <row r="26" spans="1:17" s="21" customFormat="1" ht="13.5" thickBot="1" x14ac:dyDescent="0.25">
      <c r="A26" s="1090"/>
      <c r="B26" s="340" t="s">
        <v>349</v>
      </c>
      <c r="C26" s="341" t="s">
        <v>11</v>
      </c>
      <c r="D26" s="319">
        <f t="shared" si="0"/>
        <v>29.021999999999998</v>
      </c>
      <c r="E26" s="343">
        <f t="shared" si="3"/>
        <v>0</v>
      </c>
      <c r="F26" s="342"/>
      <c r="G26" s="342"/>
      <c r="H26" s="343">
        <f t="shared" si="1"/>
        <v>29.021999999999998</v>
      </c>
      <c r="I26" s="342"/>
      <c r="J26" s="886">
        <v>29.021999999999998</v>
      </c>
      <c r="K26" s="892">
        <f t="shared" si="4"/>
        <v>0</v>
      </c>
      <c r="L26" s="800"/>
      <c r="M26" s="805"/>
      <c r="N26" s="823"/>
      <c r="O26" s="379"/>
      <c r="P26" s="823"/>
      <c r="Q26" s="902"/>
    </row>
    <row r="27" spans="1:17" s="21" customFormat="1" ht="13.5" thickBot="1" x14ac:dyDescent="0.25">
      <c r="A27" s="1090">
        <v>4</v>
      </c>
      <c r="B27" s="335" t="s">
        <v>341</v>
      </c>
      <c r="C27" s="770" t="s">
        <v>9</v>
      </c>
      <c r="D27" s="324">
        <f t="shared" si="0"/>
        <v>0.04</v>
      </c>
      <c r="E27" s="372">
        <f t="shared" si="3"/>
        <v>0</v>
      </c>
      <c r="F27" s="345"/>
      <c r="G27" s="345"/>
      <c r="H27" s="316">
        <f t="shared" si="1"/>
        <v>0.04</v>
      </c>
      <c r="I27" s="345"/>
      <c r="J27" s="345">
        <v>0.04</v>
      </c>
      <c r="K27" s="355">
        <f t="shared" si="4"/>
        <v>0</v>
      </c>
      <c r="L27" s="799"/>
      <c r="M27" s="806"/>
      <c r="N27" s="824"/>
      <c r="O27" s="818"/>
      <c r="P27" s="824"/>
      <c r="Q27" s="903"/>
    </row>
    <row r="28" spans="1:17" s="21" customFormat="1" ht="13.5" thickBot="1" x14ac:dyDescent="0.25">
      <c r="A28" s="1086"/>
      <c r="B28" s="346" t="s">
        <v>391</v>
      </c>
      <c r="C28" s="881" t="s">
        <v>11</v>
      </c>
      <c r="D28" s="319">
        <f t="shared" si="0"/>
        <v>38.695999999999998</v>
      </c>
      <c r="E28" s="882">
        <f t="shared" si="3"/>
        <v>0</v>
      </c>
      <c r="F28" s="857"/>
      <c r="G28" s="857"/>
      <c r="H28" s="422">
        <f t="shared" si="1"/>
        <v>38.695999999999998</v>
      </c>
      <c r="I28" s="857"/>
      <c r="J28" s="857">
        <v>38.695999999999998</v>
      </c>
      <c r="K28" s="366">
        <f t="shared" si="4"/>
        <v>0</v>
      </c>
      <c r="L28" s="380"/>
      <c r="M28" s="808"/>
      <c r="N28" s="858"/>
      <c r="O28" s="859"/>
      <c r="P28" s="858"/>
      <c r="Q28" s="904"/>
    </row>
    <row r="29" spans="1:17" s="317" customFormat="1" ht="13.5" thickBot="1" x14ac:dyDescent="0.25">
      <c r="A29" s="1087">
        <v>5</v>
      </c>
      <c r="B29" s="864" t="s">
        <v>346</v>
      </c>
      <c r="C29" s="865" t="s">
        <v>9</v>
      </c>
      <c r="D29" s="774">
        <f t="shared" si="0"/>
        <v>0.02</v>
      </c>
      <c r="E29" s="326">
        <f t="shared" si="3"/>
        <v>0</v>
      </c>
      <c r="F29" s="913"/>
      <c r="G29" s="867"/>
      <c r="H29" s="863">
        <f t="shared" si="1"/>
        <v>0.02</v>
      </c>
      <c r="I29" s="867"/>
      <c r="J29" s="867">
        <v>0.02</v>
      </c>
      <c r="K29" s="325">
        <f t="shared" si="4"/>
        <v>0</v>
      </c>
      <c r="L29" s="376"/>
      <c r="M29" s="883"/>
      <c r="N29" s="884"/>
      <c r="O29" s="885"/>
      <c r="P29" s="884"/>
      <c r="Q29" s="905"/>
    </row>
    <row r="30" spans="1:17" s="317" customFormat="1" ht="13.5" thickBot="1" x14ac:dyDescent="0.25">
      <c r="A30" s="1088"/>
      <c r="B30" s="871" t="s">
        <v>347</v>
      </c>
      <c r="C30" s="872" t="s">
        <v>11</v>
      </c>
      <c r="D30" s="775">
        <f t="shared" si="0"/>
        <v>19.347999999999999</v>
      </c>
      <c r="E30" s="333">
        <f t="shared" si="3"/>
        <v>0</v>
      </c>
      <c r="F30" s="914"/>
      <c r="G30" s="886"/>
      <c r="H30" s="887">
        <f t="shared" si="1"/>
        <v>19.347999999999999</v>
      </c>
      <c r="I30" s="886"/>
      <c r="J30" s="886">
        <v>19.347999999999999</v>
      </c>
      <c r="K30" s="367">
        <f t="shared" si="4"/>
        <v>0</v>
      </c>
      <c r="L30" s="377"/>
      <c r="M30" s="888"/>
      <c r="N30" s="889"/>
      <c r="O30" s="890"/>
      <c r="P30" s="889"/>
      <c r="Q30" s="906"/>
    </row>
    <row r="31" spans="1:17" s="21" customFormat="1" ht="13.5" thickBot="1" x14ac:dyDescent="0.25">
      <c r="A31" s="1085">
        <v>6</v>
      </c>
      <c r="B31" s="335" t="s">
        <v>350</v>
      </c>
      <c r="C31" s="336" t="s">
        <v>9</v>
      </c>
      <c r="D31" s="772">
        <f t="shared" si="0"/>
        <v>0.02</v>
      </c>
      <c r="E31" s="781">
        <f t="shared" si="3"/>
        <v>0</v>
      </c>
      <c r="F31" s="776"/>
      <c r="G31" s="339"/>
      <c r="H31" s="338">
        <f t="shared" si="1"/>
        <v>0.02</v>
      </c>
      <c r="I31" s="339"/>
      <c r="J31" s="339">
        <v>0.02</v>
      </c>
      <c r="K31" s="355">
        <f t="shared" si="4"/>
        <v>0</v>
      </c>
      <c r="L31" s="381"/>
      <c r="M31" s="803"/>
      <c r="N31" s="822"/>
      <c r="O31" s="817"/>
      <c r="P31" s="822"/>
      <c r="Q31" s="901"/>
    </row>
    <row r="32" spans="1:17" s="21" customFormat="1" ht="13.5" thickBot="1" x14ac:dyDescent="0.25">
      <c r="A32" s="1086"/>
      <c r="B32" s="346" t="s">
        <v>351</v>
      </c>
      <c r="C32" s="369" t="s">
        <v>11</v>
      </c>
      <c r="D32" s="773">
        <f t="shared" si="0"/>
        <v>19.347999999999999</v>
      </c>
      <c r="E32" s="333">
        <f t="shared" si="3"/>
        <v>0</v>
      </c>
      <c r="F32" s="918"/>
      <c r="G32" s="857"/>
      <c r="H32" s="422">
        <f t="shared" si="1"/>
        <v>19.347999999999999</v>
      </c>
      <c r="I32" s="857"/>
      <c r="J32" s="857">
        <v>19.347999999999999</v>
      </c>
      <c r="K32" s="366">
        <f t="shared" si="4"/>
        <v>0</v>
      </c>
      <c r="L32" s="380"/>
      <c r="M32" s="808"/>
      <c r="N32" s="858"/>
      <c r="O32" s="859"/>
      <c r="P32" s="858"/>
      <c r="Q32" s="904"/>
    </row>
    <row r="33" spans="1:17" s="21" customFormat="1" ht="13.5" thickBot="1" x14ac:dyDescent="0.25">
      <c r="A33" s="1087">
        <v>7</v>
      </c>
      <c r="B33" s="864" t="s">
        <v>354</v>
      </c>
      <c r="C33" s="865" t="s">
        <v>9</v>
      </c>
      <c r="D33" s="774">
        <f t="shared" si="0"/>
        <v>0.03</v>
      </c>
      <c r="E33" s="797">
        <f t="shared" si="3"/>
        <v>0</v>
      </c>
      <c r="F33" s="913"/>
      <c r="G33" s="867"/>
      <c r="H33" s="863">
        <f t="shared" si="1"/>
        <v>0.03</v>
      </c>
      <c r="I33" s="867"/>
      <c r="J33" s="867">
        <v>0.03</v>
      </c>
      <c r="K33" s="821">
        <f t="shared" si="4"/>
        <v>0</v>
      </c>
      <c r="L33" s="376"/>
      <c r="M33" s="883"/>
      <c r="N33" s="884"/>
      <c r="O33" s="885"/>
      <c r="P33" s="884"/>
      <c r="Q33" s="905"/>
    </row>
    <row r="34" spans="1:17" s="21" customFormat="1" ht="13.5" thickBot="1" x14ac:dyDescent="0.25">
      <c r="A34" s="1088"/>
      <c r="B34" s="871" t="s">
        <v>355</v>
      </c>
      <c r="C34" s="872" t="s">
        <v>11</v>
      </c>
      <c r="D34" s="775">
        <f t="shared" si="0"/>
        <v>29.021999999999998</v>
      </c>
      <c r="E34" s="892">
        <f t="shared" si="3"/>
        <v>0</v>
      </c>
      <c r="F34" s="914"/>
      <c r="G34" s="886"/>
      <c r="H34" s="887">
        <f t="shared" si="1"/>
        <v>29.021999999999998</v>
      </c>
      <c r="I34" s="886"/>
      <c r="J34" s="886">
        <v>29.021999999999998</v>
      </c>
      <c r="K34" s="892">
        <f t="shared" si="4"/>
        <v>0</v>
      </c>
      <c r="L34" s="893"/>
      <c r="M34" s="894"/>
      <c r="N34" s="889"/>
      <c r="O34" s="890"/>
      <c r="P34" s="889"/>
      <c r="Q34" s="906"/>
    </row>
    <row r="35" spans="1:17" s="21" customFormat="1" ht="13.5" thickBot="1" x14ac:dyDescent="0.25">
      <c r="A35" s="1087">
        <v>8</v>
      </c>
      <c r="B35" s="864" t="s">
        <v>356</v>
      </c>
      <c r="C35" s="865" t="s">
        <v>9</v>
      </c>
      <c r="D35" s="324">
        <f t="shared" si="0"/>
        <v>0.1</v>
      </c>
      <c r="E35" s="863">
        <f t="shared" si="3"/>
        <v>0</v>
      </c>
      <c r="F35" s="867"/>
      <c r="G35" s="867"/>
      <c r="H35" s="863">
        <f t="shared" si="1"/>
        <v>0.1</v>
      </c>
      <c r="I35" s="867"/>
      <c r="J35" s="867">
        <v>0.1</v>
      </c>
      <c r="K35" s="325">
        <f t="shared" si="4"/>
        <v>0</v>
      </c>
      <c r="L35" s="376"/>
      <c r="M35" s="883"/>
      <c r="N35" s="884"/>
      <c r="O35" s="885"/>
      <c r="P35" s="884"/>
      <c r="Q35" s="905"/>
    </row>
    <row r="36" spans="1:17" s="21" customFormat="1" ht="13.5" thickBot="1" x14ac:dyDescent="0.25">
      <c r="A36" s="1088"/>
      <c r="B36" s="871" t="s">
        <v>358</v>
      </c>
      <c r="C36" s="872" t="s">
        <v>11</v>
      </c>
      <c r="D36" s="330">
        <f t="shared" si="0"/>
        <v>96.74</v>
      </c>
      <c r="E36" s="422">
        <f t="shared" si="3"/>
        <v>0</v>
      </c>
      <c r="F36" s="886"/>
      <c r="G36" s="886"/>
      <c r="H36" s="887">
        <f t="shared" si="1"/>
        <v>96.74</v>
      </c>
      <c r="I36" s="886"/>
      <c r="J36" s="886">
        <v>96.74</v>
      </c>
      <c r="K36" s="367">
        <f t="shared" si="4"/>
        <v>0</v>
      </c>
      <c r="L36" s="893"/>
      <c r="M36" s="894"/>
      <c r="N36" s="889"/>
      <c r="O36" s="890"/>
      <c r="P36" s="889"/>
      <c r="Q36" s="906"/>
    </row>
    <row r="37" spans="1:17" s="317" customFormat="1" ht="13.5" thickBot="1" x14ac:dyDescent="0.25">
      <c r="A37" s="1087">
        <v>9</v>
      </c>
      <c r="B37" s="864" t="s">
        <v>361</v>
      </c>
      <c r="C37" s="865" t="s">
        <v>9</v>
      </c>
      <c r="D37" s="774">
        <f t="shared" si="0"/>
        <v>0.02</v>
      </c>
      <c r="E37" s="326">
        <f t="shared" si="3"/>
        <v>0</v>
      </c>
      <c r="F37" s="913"/>
      <c r="G37" s="867"/>
      <c r="H37" s="863">
        <f t="shared" si="1"/>
        <v>0.02</v>
      </c>
      <c r="I37" s="867"/>
      <c r="J37" s="345">
        <v>0.02</v>
      </c>
      <c r="K37" s="821">
        <f t="shared" si="4"/>
        <v>0</v>
      </c>
      <c r="L37" s="376"/>
      <c r="M37" s="883"/>
      <c r="N37" s="884"/>
      <c r="O37" s="885"/>
      <c r="P37" s="884"/>
      <c r="Q37" s="905"/>
    </row>
    <row r="38" spans="1:17" s="317" customFormat="1" ht="13.5" thickBot="1" x14ac:dyDescent="0.25">
      <c r="A38" s="1089"/>
      <c r="B38" s="346" t="s">
        <v>362</v>
      </c>
      <c r="C38" s="369" t="s">
        <v>11</v>
      </c>
      <c r="D38" s="773">
        <f t="shared" si="0"/>
        <v>19.347999999999999</v>
      </c>
      <c r="E38" s="917">
        <f t="shared" si="3"/>
        <v>0</v>
      </c>
      <c r="F38" s="918"/>
      <c r="G38" s="857"/>
      <c r="H38" s="422">
        <f t="shared" si="1"/>
        <v>19.347999999999999</v>
      </c>
      <c r="I38" s="857"/>
      <c r="J38" s="857">
        <v>19.347999999999999</v>
      </c>
      <c r="K38" s="919">
        <f t="shared" si="4"/>
        <v>0</v>
      </c>
      <c r="L38" s="382"/>
      <c r="M38" s="809"/>
      <c r="N38" s="858"/>
      <c r="O38" s="859"/>
      <c r="P38" s="858"/>
      <c r="Q38" s="904"/>
    </row>
    <row r="39" spans="1:17" s="21" customFormat="1" ht="13.5" thickBot="1" x14ac:dyDescent="0.25">
      <c r="A39" s="1087">
        <v>10</v>
      </c>
      <c r="B39" s="864" t="s">
        <v>366</v>
      </c>
      <c r="C39" s="865" t="s">
        <v>9</v>
      </c>
      <c r="D39" s="324">
        <f t="shared" si="0"/>
        <v>0.02</v>
      </c>
      <c r="E39" s="863">
        <f t="shared" si="3"/>
        <v>0</v>
      </c>
      <c r="F39" s="867"/>
      <c r="G39" s="867"/>
      <c r="H39" s="863">
        <f t="shared" si="1"/>
        <v>0.02</v>
      </c>
      <c r="I39" s="867"/>
      <c r="J39" s="867">
        <v>0.02</v>
      </c>
      <c r="K39" s="325">
        <f t="shared" si="4"/>
        <v>0</v>
      </c>
      <c r="L39" s="376"/>
      <c r="M39" s="883"/>
      <c r="N39" s="884"/>
      <c r="O39" s="885"/>
      <c r="P39" s="884"/>
      <c r="Q39" s="905"/>
    </row>
    <row r="40" spans="1:17" s="21" customFormat="1" ht="13.5" thickBot="1" x14ac:dyDescent="0.25">
      <c r="A40" s="1088"/>
      <c r="B40" s="871" t="s">
        <v>367</v>
      </c>
      <c r="C40" s="872" t="s">
        <v>11</v>
      </c>
      <c r="D40" s="330">
        <f t="shared" si="0"/>
        <v>19.347999999999999</v>
      </c>
      <c r="E40" s="321">
        <f t="shared" si="3"/>
        <v>0</v>
      </c>
      <c r="F40" s="886"/>
      <c r="G40" s="886"/>
      <c r="H40" s="887">
        <f t="shared" si="1"/>
        <v>19.347999999999999</v>
      </c>
      <c r="I40" s="886"/>
      <c r="J40" s="886">
        <v>19.347999999999999</v>
      </c>
      <c r="K40" s="367">
        <f t="shared" si="4"/>
        <v>0</v>
      </c>
      <c r="L40" s="893"/>
      <c r="M40" s="894"/>
      <c r="N40" s="889"/>
      <c r="O40" s="890"/>
      <c r="P40" s="889"/>
      <c r="Q40" s="906"/>
    </row>
    <row r="41" spans="1:17" s="21" customFormat="1" ht="13.5" thickBot="1" x14ac:dyDescent="0.25">
      <c r="A41" s="1085">
        <v>11</v>
      </c>
      <c r="B41" s="335" t="s">
        <v>368</v>
      </c>
      <c r="C41" s="336" t="s">
        <v>9</v>
      </c>
      <c r="D41" s="337">
        <f t="shared" si="0"/>
        <v>0.02</v>
      </c>
      <c r="E41" s="338">
        <f t="shared" si="3"/>
        <v>0</v>
      </c>
      <c r="F41" s="339"/>
      <c r="G41" s="339"/>
      <c r="H41" s="338">
        <f t="shared" si="1"/>
        <v>0.02</v>
      </c>
      <c r="I41" s="339"/>
      <c r="J41" s="345">
        <v>0.02</v>
      </c>
      <c r="K41" s="355">
        <f t="shared" si="4"/>
        <v>0</v>
      </c>
      <c r="L41" s="381"/>
      <c r="M41" s="803"/>
      <c r="N41" s="822"/>
      <c r="O41" s="817"/>
      <c r="P41" s="822"/>
      <c r="Q41" s="901"/>
    </row>
    <row r="42" spans="1:17" s="21" customFormat="1" ht="13.5" thickBot="1" x14ac:dyDescent="0.25">
      <c r="A42" s="1090"/>
      <c r="B42" s="346" t="s">
        <v>369</v>
      </c>
      <c r="C42" s="369" t="s">
        <v>11</v>
      </c>
      <c r="D42" s="319">
        <f t="shared" si="0"/>
        <v>19.347999999999999</v>
      </c>
      <c r="E42" s="422">
        <f t="shared" si="3"/>
        <v>0</v>
      </c>
      <c r="F42" s="857"/>
      <c r="G42" s="857"/>
      <c r="H42" s="422">
        <f t="shared" si="1"/>
        <v>19.347999999999999</v>
      </c>
      <c r="I42" s="857"/>
      <c r="J42" s="857">
        <v>19.347999999999999</v>
      </c>
      <c r="K42" s="366">
        <f t="shared" si="4"/>
        <v>0</v>
      </c>
      <c r="L42" s="380"/>
      <c r="M42" s="808"/>
      <c r="N42" s="858"/>
      <c r="O42" s="859"/>
      <c r="P42" s="858"/>
      <c r="Q42" s="904"/>
    </row>
    <row r="43" spans="1:17" s="21" customFormat="1" ht="13.5" thickBot="1" x14ac:dyDescent="0.25">
      <c r="A43" s="1094">
        <v>12</v>
      </c>
      <c r="B43" s="864" t="s">
        <v>376</v>
      </c>
      <c r="C43" s="865" t="s">
        <v>9</v>
      </c>
      <c r="D43" s="324">
        <f t="shared" si="0"/>
        <v>0.02</v>
      </c>
      <c r="E43" s="863">
        <f t="shared" si="3"/>
        <v>0</v>
      </c>
      <c r="F43" s="867"/>
      <c r="G43" s="867"/>
      <c r="H43" s="863">
        <f t="shared" si="1"/>
        <v>0.02</v>
      </c>
      <c r="I43" s="867"/>
      <c r="J43" s="867">
        <v>0.02</v>
      </c>
      <c r="K43" s="325">
        <f t="shared" si="4"/>
        <v>0</v>
      </c>
      <c r="L43" s="376"/>
      <c r="M43" s="883"/>
      <c r="N43" s="884"/>
      <c r="O43" s="885"/>
      <c r="P43" s="884"/>
      <c r="Q43" s="905"/>
    </row>
    <row r="44" spans="1:17" s="21" customFormat="1" ht="13.5" thickBot="1" x14ac:dyDescent="0.25">
      <c r="A44" s="1095"/>
      <c r="B44" s="879"/>
      <c r="C44" s="369" t="s">
        <v>11</v>
      </c>
      <c r="D44" s="319">
        <f t="shared" si="0"/>
        <v>19.347999999999999</v>
      </c>
      <c r="E44" s="422">
        <f t="shared" si="3"/>
        <v>0</v>
      </c>
      <c r="F44" s="857"/>
      <c r="G44" s="857"/>
      <c r="H44" s="422">
        <f t="shared" si="1"/>
        <v>19.347999999999999</v>
      </c>
      <c r="I44" s="857"/>
      <c r="J44" s="857">
        <v>19.347999999999999</v>
      </c>
      <c r="K44" s="366">
        <f t="shared" si="4"/>
        <v>0</v>
      </c>
      <c r="L44" s="380"/>
      <c r="M44" s="808"/>
      <c r="N44" s="858"/>
      <c r="O44" s="859"/>
      <c r="P44" s="858"/>
      <c r="Q44" s="904"/>
    </row>
    <row r="45" spans="1:17" s="317" customFormat="1" ht="13.5" thickBot="1" x14ac:dyDescent="0.25">
      <c r="A45" s="1087">
        <v>13</v>
      </c>
      <c r="B45" s="864" t="s">
        <v>384</v>
      </c>
      <c r="C45" s="865" t="s">
        <v>9</v>
      </c>
      <c r="D45" s="774">
        <f t="shared" si="0"/>
        <v>0.02</v>
      </c>
      <c r="E45" s="326">
        <f t="shared" si="3"/>
        <v>0</v>
      </c>
      <c r="F45" s="913"/>
      <c r="G45" s="867"/>
      <c r="H45" s="863">
        <f t="shared" si="1"/>
        <v>0.02</v>
      </c>
      <c r="I45" s="867"/>
      <c r="J45" s="867">
        <v>0.02</v>
      </c>
      <c r="K45" s="325">
        <f t="shared" si="4"/>
        <v>0</v>
      </c>
      <c r="L45" s="376"/>
      <c r="M45" s="883"/>
      <c r="N45" s="884"/>
      <c r="O45" s="885"/>
      <c r="P45" s="884"/>
      <c r="Q45" s="905"/>
    </row>
    <row r="46" spans="1:17" s="317" customFormat="1" ht="13.5" thickBot="1" x14ac:dyDescent="0.25">
      <c r="A46" s="1088"/>
      <c r="B46" s="871" t="s">
        <v>381</v>
      </c>
      <c r="C46" s="872" t="s">
        <v>11</v>
      </c>
      <c r="D46" s="775">
        <f t="shared" si="0"/>
        <v>19.347999999999999</v>
      </c>
      <c r="E46" s="917">
        <f t="shared" si="3"/>
        <v>0</v>
      </c>
      <c r="F46" s="914"/>
      <c r="G46" s="886"/>
      <c r="H46" s="887">
        <f t="shared" si="1"/>
        <v>19.347999999999999</v>
      </c>
      <c r="I46" s="886"/>
      <c r="J46" s="886">
        <v>19.347999999999999</v>
      </c>
      <c r="K46" s="367">
        <f t="shared" si="4"/>
        <v>0</v>
      </c>
      <c r="L46" s="377"/>
      <c r="M46" s="888"/>
      <c r="N46" s="889"/>
      <c r="O46" s="890"/>
      <c r="P46" s="889"/>
      <c r="Q46" s="906"/>
    </row>
    <row r="47" spans="1:17" s="21" customFormat="1" ht="13.5" thickBot="1" x14ac:dyDescent="0.25">
      <c r="A47" s="1087">
        <v>14</v>
      </c>
      <c r="B47" s="864" t="s">
        <v>385</v>
      </c>
      <c r="C47" s="865" t="s">
        <v>9</v>
      </c>
      <c r="D47" s="774">
        <f t="shared" si="0"/>
        <v>0.02</v>
      </c>
      <c r="E47" s="326">
        <f t="shared" si="3"/>
        <v>0</v>
      </c>
      <c r="F47" s="913"/>
      <c r="G47" s="867"/>
      <c r="H47" s="863">
        <f t="shared" si="1"/>
        <v>0.02</v>
      </c>
      <c r="I47" s="867"/>
      <c r="J47" s="867">
        <v>0.02</v>
      </c>
      <c r="K47" s="325">
        <f t="shared" si="4"/>
        <v>0</v>
      </c>
      <c r="L47" s="376"/>
      <c r="M47" s="883"/>
      <c r="N47" s="884"/>
      <c r="O47" s="885"/>
      <c r="P47" s="884"/>
      <c r="Q47" s="905"/>
    </row>
    <row r="48" spans="1:17" s="21" customFormat="1" ht="13.5" thickBot="1" x14ac:dyDescent="0.25">
      <c r="A48" s="1088"/>
      <c r="B48" s="871" t="s">
        <v>351</v>
      </c>
      <c r="C48" s="872" t="s">
        <v>11</v>
      </c>
      <c r="D48" s="775">
        <f t="shared" si="0"/>
        <v>19.347999999999999</v>
      </c>
      <c r="E48" s="333">
        <f t="shared" si="3"/>
        <v>0</v>
      </c>
      <c r="F48" s="914"/>
      <c r="G48" s="886"/>
      <c r="H48" s="887">
        <f t="shared" si="1"/>
        <v>19.347999999999999</v>
      </c>
      <c r="I48" s="886"/>
      <c r="J48" s="886">
        <v>19.347999999999999</v>
      </c>
      <c r="K48" s="367">
        <f t="shared" si="4"/>
        <v>0</v>
      </c>
      <c r="L48" s="893"/>
      <c r="M48" s="894"/>
      <c r="N48" s="889"/>
      <c r="O48" s="890"/>
      <c r="P48" s="889"/>
      <c r="Q48" s="906"/>
    </row>
    <row r="49" spans="1:17" s="21" customFormat="1" ht="13.5" thickBot="1" x14ac:dyDescent="0.25">
      <c r="A49" s="1087">
        <v>15</v>
      </c>
      <c r="B49" s="864" t="s">
        <v>386</v>
      </c>
      <c r="C49" s="865" t="s">
        <v>9</v>
      </c>
      <c r="D49" s="774">
        <f t="shared" si="0"/>
        <v>5.2999999999999999E-2</v>
      </c>
      <c r="E49" s="781">
        <f t="shared" si="3"/>
        <v>0</v>
      </c>
      <c r="F49" s="913"/>
      <c r="G49" s="867"/>
      <c r="H49" s="863">
        <f t="shared" si="1"/>
        <v>5.2999999999999999E-2</v>
      </c>
      <c r="I49" s="867"/>
      <c r="J49" s="867">
        <v>5.2999999999999999E-2</v>
      </c>
      <c r="K49" s="325">
        <f t="shared" si="4"/>
        <v>0</v>
      </c>
      <c r="L49" s="376"/>
      <c r="M49" s="883"/>
      <c r="N49" s="884"/>
      <c r="O49" s="885"/>
      <c r="P49" s="884"/>
      <c r="Q49" s="905"/>
    </row>
    <row r="50" spans="1:17" s="21" customFormat="1" ht="13.5" thickBot="1" x14ac:dyDescent="0.25">
      <c r="A50" s="1088"/>
      <c r="B50" s="871"/>
      <c r="C50" s="872" t="s">
        <v>11</v>
      </c>
      <c r="D50" s="775">
        <f t="shared" si="0"/>
        <v>48.37</v>
      </c>
      <c r="E50" s="917">
        <f t="shared" si="3"/>
        <v>0</v>
      </c>
      <c r="F50" s="914"/>
      <c r="G50" s="886"/>
      <c r="H50" s="887">
        <f t="shared" si="1"/>
        <v>48.37</v>
      </c>
      <c r="I50" s="886"/>
      <c r="J50" s="886">
        <v>48.37</v>
      </c>
      <c r="K50" s="367">
        <f t="shared" si="4"/>
        <v>0</v>
      </c>
      <c r="L50" s="893"/>
      <c r="M50" s="894"/>
      <c r="N50" s="889"/>
      <c r="O50" s="890"/>
      <c r="P50" s="889"/>
      <c r="Q50" s="906"/>
    </row>
    <row r="51" spans="1:17" s="21" customFormat="1" ht="13.5" thickBot="1" x14ac:dyDescent="0.25">
      <c r="A51" s="1087">
        <v>16</v>
      </c>
      <c r="B51" s="864" t="s">
        <v>387</v>
      </c>
      <c r="C51" s="865" t="s">
        <v>9</v>
      </c>
      <c r="D51" s="774">
        <f t="shared" si="0"/>
        <v>0.02</v>
      </c>
      <c r="E51" s="326">
        <f t="shared" si="3"/>
        <v>0</v>
      </c>
      <c r="F51" s="913"/>
      <c r="G51" s="867"/>
      <c r="H51" s="863">
        <f t="shared" si="1"/>
        <v>0.02</v>
      </c>
      <c r="I51" s="867"/>
      <c r="J51" s="867">
        <v>0.02</v>
      </c>
      <c r="K51" s="325">
        <f t="shared" si="4"/>
        <v>0</v>
      </c>
      <c r="L51" s="376"/>
      <c r="M51" s="883"/>
      <c r="N51" s="884"/>
      <c r="O51" s="885"/>
      <c r="P51" s="884"/>
      <c r="Q51" s="905"/>
    </row>
    <row r="52" spans="1:17" s="21" customFormat="1" ht="13.5" thickBot="1" x14ac:dyDescent="0.25">
      <c r="A52" s="1088"/>
      <c r="B52" s="871" t="s">
        <v>388</v>
      </c>
      <c r="C52" s="872" t="s">
        <v>11</v>
      </c>
      <c r="D52" s="775">
        <f t="shared" si="0"/>
        <v>19.347999999999999</v>
      </c>
      <c r="E52" s="333">
        <f t="shared" si="3"/>
        <v>0</v>
      </c>
      <c r="F52" s="914"/>
      <c r="G52" s="886"/>
      <c r="H52" s="887">
        <f t="shared" si="1"/>
        <v>19.347999999999999</v>
      </c>
      <c r="I52" s="886"/>
      <c r="J52" s="886">
        <v>19.347999999999999</v>
      </c>
      <c r="K52" s="367">
        <f t="shared" si="4"/>
        <v>0</v>
      </c>
      <c r="L52" s="893"/>
      <c r="M52" s="894"/>
      <c r="N52" s="889"/>
      <c r="O52" s="890"/>
      <c r="P52" s="889"/>
      <c r="Q52" s="906"/>
    </row>
    <row r="53" spans="1:17" s="317" customFormat="1" ht="13.5" thickBot="1" x14ac:dyDescent="0.25">
      <c r="A53" s="1087">
        <v>17</v>
      </c>
      <c r="B53" s="864" t="s">
        <v>399</v>
      </c>
      <c r="C53" s="865" t="s">
        <v>9</v>
      </c>
      <c r="D53" s="774">
        <f t="shared" si="0"/>
        <v>0.02</v>
      </c>
      <c r="E53" s="326">
        <f t="shared" si="3"/>
        <v>0</v>
      </c>
      <c r="F53" s="913"/>
      <c r="G53" s="867"/>
      <c r="H53" s="863">
        <f t="shared" si="1"/>
        <v>0.02</v>
      </c>
      <c r="I53" s="867"/>
      <c r="J53" s="867">
        <v>0.02</v>
      </c>
      <c r="K53" s="325">
        <f t="shared" si="4"/>
        <v>0</v>
      </c>
      <c r="L53" s="376"/>
      <c r="M53" s="883"/>
      <c r="N53" s="884"/>
      <c r="O53" s="885"/>
      <c r="P53" s="884"/>
      <c r="Q53" s="905"/>
    </row>
    <row r="54" spans="1:17" s="317" customFormat="1" ht="13.5" thickBot="1" x14ac:dyDescent="0.25">
      <c r="A54" s="1088"/>
      <c r="B54" s="871" t="s">
        <v>400</v>
      </c>
      <c r="C54" s="872" t="s">
        <v>11</v>
      </c>
      <c r="D54" s="775">
        <f t="shared" si="0"/>
        <v>19.347999999999999</v>
      </c>
      <c r="E54" s="333">
        <f t="shared" si="3"/>
        <v>0</v>
      </c>
      <c r="F54" s="914"/>
      <c r="G54" s="886"/>
      <c r="H54" s="887">
        <f t="shared" si="1"/>
        <v>19.347999999999999</v>
      </c>
      <c r="I54" s="886"/>
      <c r="J54" s="886">
        <v>19.347999999999999</v>
      </c>
      <c r="K54" s="367">
        <f t="shared" si="4"/>
        <v>0</v>
      </c>
      <c r="L54" s="377"/>
      <c r="M54" s="888"/>
      <c r="N54" s="889"/>
      <c r="O54" s="890"/>
      <c r="P54" s="889"/>
      <c r="Q54" s="906"/>
    </row>
    <row r="55" spans="1:17" s="21" customFormat="1" ht="13.5" thickBot="1" x14ac:dyDescent="0.25">
      <c r="A55" s="1087">
        <v>18</v>
      </c>
      <c r="B55" s="864" t="s">
        <v>416</v>
      </c>
      <c r="C55" s="865" t="s">
        <v>9</v>
      </c>
      <c r="D55" s="774">
        <f t="shared" si="0"/>
        <v>4.0000000000000001E-3</v>
      </c>
      <c r="E55" s="326">
        <f t="shared" si="3"/>
        <v>0</v>
      </c>
      <c r="F55" s="913"/>
      <c r="G55" s="867"/>
      <c r="H55" s="863">
        <f t="shared" si="1"/>
        <v>4.0000000000000001E-3</v>
      </c>
      <c r="I55" s="867"/>
      <c r="J55" s="867">
        <v>4.0000000000000001E-3</v>
      </c>
      <c r="K55" s="325">
        <f t="shared" si="4"/>
        <v>0</v>
      </c>
      <c r="L55" s="376"/>
      <c r="M55" s="883"/>
      <c r="N55" s="884"/>
      <c r="O55" s="885"/>
      <c r="P55" s="884"/>
      <c r="Q55" s="905"/>
    </row>
    <row r="56" spans="1:17" s="21" customFormat="1" ht="13.5" thickBot="1" x14ac:dyDescent="0.25">
      <c r="A56" s="1088"/>
      <c r="B56" s="871" t="s">
        <v>417</v>
      </c>
      <c r="C56" s="872" t="s">
        <v>11</v>
      </c>
      <c r="D56" s="775">
        <f t="shared" si="0"/>
        <v>2.8</v>
      </c>
      <c r="E56" s="333">
        <f t="shared" si="3"/>
        <v>0</v>
      </c>
      <c r="F56" s="914"/>
      <c r="G56" s="886"/>
      <c r="H56" s="887">
        <f t="shared" si="1"/>
        <v>2.8</v>
      </c>
      <c r="I56" s="886"/>
      <c r="J56" s="886">
        <v>2.8</v>
      </c>
      <c r="K56" s="367">
        <f t="shared" si="4"/>
        <v>0</v>
      </c>
      <c r="L56" s="893"/>
      <c r="M56" s="894"/>
      <c r="N56" s="889"/>
      <c r="O56" s="890"/>
      <c r="P56" s="889"/>
      <c r="Q56" s="906"/>
    </row>
    <row r="57" spans="1:17" s="21" customFormat="1" ht="13.5" hidden="1" thickBot="1" x14ac:dyDescent="0.25">
      <c r="A57" s="1087">
        <v>19</v>
      </c>
      <c r="B57" s="864"/>
      <c r="C57" s="865" t="s">
        <v>9</v>
      </c>
      <c r="D57" s="774">
        <f t="shared" si="0"/>
        <v>0</v>
      </c>
      <c r="E57" s="326">
        <f t="shared" si="3"/>
        <v>0</v>
      </c>
      <c r="F57" s="913"/>
      <c r="G57" s="867"/>
      <c r="H57" s="863">
        <f t="shared" si="1"/>
        <v>0</v>
      </c>
      <c r="I57" s="867"/>
      <c r="J57" s="867"/>
      <c r="K57" s="325">
        <f t="shared" si="4"/>
        <v>0</v>
      </c>
      <c r="L57" s="376"/>
      <c r="M57" s="883"/>
      <c r="N57" s="884"/>
      <c r="O57" s="885"/>
      <c r="P57" s="884"/>
      <c r="Q57" s="905"/>
    </row>
    <row r="58" spans="1:17" s="21" customFormat="1" ht="13.5" hidden="1" thickBot="1" x14ac:dyDescent="0.25">
      <c r="A58" s="1088"/>
      <c r="B58" s="871"/>
      <c r="C58" s="872" t="s">
        <v>11</v>
      </c>
      <c r="D58" s="775">
        <f t="shared" si="0"/>
        <v>0</v>
      </c>
      <c r="E58" s="333">
        <f t="shared" si="3"/>
        <v>0</v>
      </c>
      <c r="F58" s="914"/>
      <c r="G58" s="886"/>
      <c r="H58" s="887">
        <f t="shared" si="1"/>
        <v>0</v>
      </c>
      <c r="I58" s="886"/>
      <c r="J58" s="886"/>
      <c r="K58" s="367">
        <f t="shared" si="4"/>
        <v>0</v>
      </c>
      <c r="L58" s="893"/>
      <c r="M58" s="894"/>
      <c r="N58" s="889"/>
      <c r="O58" s="890"/>
      <c r="P58" s="889"/>
      <c r="Q58" s="906"/>
    </row>
    <row r="59" spans="1:17" s="21" customFormat="1" ht="13.5" hidden="1" thickBot="1" x14ac:dyDescent="0.25">
      <c r="A59" s="1085">
        <v>20</v>
      </c>
      <c r="B59" s="335"/>
      <c r="C59" s="336" t="s">
        <v>9</v>
      </c>
      <c r="D59" s="772">
        <f t="shared" si="0"/>
        <v>0</v>
      </c>
      <c r="E59" s="781">
        <f t="shared" si="3"/>
        <v>0</v>
      </c>
      <c r="F59" s="776"/>
      <c r="G59" s="339"/>
      <c r="H59" s="338">
        <f t="shared" si="1"/>
        <v>0</v>
      </c>
      <c r="I59" s="339"/>
      <c r="J59" s="339"/>
      <c r="K59" s="355">
        <f t="shared" si="4"/>
        <v>0</v>
      </c>
      <c r="L59" s="381"/>
      <c r="M59" s="803"/>
      <c r="N59" s="822"/>
      <c r="O59" s="817"/>
      <c r="P59" s="822"/>
      <c r="Q59" s="901"/>
    </row>
    <row r="60" spans="1:17" s="21" customFormat="1" ht="13.5" hidden="1" thickBot="1" x14ac:dyDescent="0.25">
      <c r="A60" s="1090"/>
      <c r="B60" s="340"/>
      <c r="C60" s="341" t="s">
        <v>11</v>
      </c>
      <c r="D60" s="912">
        <f t="shared" si="0"/>
        <v>0</v>
      </c>
      <c r="E60" s="780">
        <f t="shared" si="3"/>
        <v>0</v>
      </c>
      <c r="F60" s="777"/>
      <c r="G60" s="342"/>
      <c r="H60" s="343">
        <f t="shared" si="1"/>
        <v>0</v>
      </c>
      <c r="I60" s="342"/>
      <c r="J60" s="342"/>
      <c r="K60" s="355">
        <f t="shared" si="4"/>
        <v>0</v>
      </c>
      <c r="L60" s="800"/>
      <c r="M60" s="805"/>
      <c r="N60" s="823"/>
      <c r="O60" s="379"/>
      <c r="P60" s="823"/>
      <c r="Q60" s="902"/>
    </row>
    <row r="61" spans="1:17" s="317" customFormat="1" ht="13.5" hidden="1" thickBot="1" x14ac:dyDescent="0.25">
      <c r="A61" s="1090">
        <v>21</v>
      </c>
      <c r="B61" s="335"/>
      <c r="C61" s="344" t="s">
        <v>9</v>
      </c>
      <c r="D61" s="912">
        <f t="shared" si="0"/>
        <v>0</v>
      </c>
      <c r="E61" s="780">
        <f t="shared" si="3"/>
        <v>0</v>
      </c>
      <c r="F61" s="778"/>
      <c r="G61" s="345"/>
      <c r="H61" s="316">
        <f t="shared" si="1"/>
        <v>0</v>
      </c>
      <c r="I61" s="345"/>
      <c r="J61" s="345"/>
      <c r="K61" s="355">
        <f t="shared" si="4"/>
        <v>0</v>
      </c>
      <c r="L61" s="799"/>
      <c r="M61" s="806"/>
      <c r="N61" s="824"/>
      <c r="O61" s="818"/>
      <c r="P61" s="824"/>
      <c r="Q61" s="903"/>
    </row>
    <row r="62" spans="1:17" s="317" customFormat="1" ht="13.5" hidden="1" thickBot="1" x14ac:dyDescent="0.25">
      <c r="A62" s="1090"/>
      <c r="B62" s="346"/>
      <c r="C62" s="341" t="s">
        <v>11</v>
      </c>
      <c r="D62" s="912">
        <f t="shared" si="0"/>
        <v>0</v>
      </c>
      <c r="E62" s="780">
        <f t="shared" si="3"/>
        <v>0</v>
      </c>
      <c r="F62" s="777"/>
      <c r="G62" s="342"/>
      <c r="H62" s="343">
        <f t="shared" si="1"/>
        <v>0</v>
      </c>
      <c r="I62" s="342"/>
      <c r="J62" s="342"/>
      <c r="K62" s="355">
        <f t="shared" si="4"/>
        <v>0</v>
      </c>
      <c r="L62" s="383"/>
      <c r="M62" s="804"/>
      <c r="N62" s="823"/>
      <c r="O62" s="379"/>
      <c r="P62" s="823"/>
      <c r="Q62" s="902"/>
    </row>
    <row r="63" spans="1:17" s="21" customFormat="1" ht="13.5" hidden="1" thickBot="1" x14ac:dyDescent="0.25">
      <c r="A63" s="1093">
        <v>22</v>
      </c>
      <c r="B63" s="347"/>
      <c r="C63" s="348" t="s">
        <v>9</v>
      </c>
      <c r="D63" s="912">
        <f t="shared" si="0"/>
        <v>0</v>
      </c>
      <c r="E63" s="780">
        <f t="shared" si="3"/>
        <v>0</v>
      </c>
      <c r="F63" s="778"/>
      <c r="G63" s="345"/>
      <c r="H63" s="316">
        <f t="shared" si="1"/>
        <v>0</v>
      </c>
      <c r="I63" s="345"/>
      <c r="J63" s="345"/>
      <c r="K63" s="355">
        <f t="shared" si="4"/>
        <v>0</v>
      </c>
      <c r="L63" s="799"/>
      <c r="M63" s="803"/>
      <c r="N63" s="824"/>
      <c r="O63" s="818"/>
      <c r="P63" s="824"/>
      <c r="Q63" s="903"/>
    </row>
    <row r="64" spans="1:17" s="21" customFormat="1" ht="13.5" hidden="1" thickBot="1" x14ac:dyDescent="0.25">
      <c r="A64" s="1094"/>
      <c r="B64" s="349"/>
      <c r="C64" s="350" t="s">
        <v>11</v>
      </c>
      <c r="D64" s="912">
        <f t="shared" si="0"/>
        <v>0</v>
      </c>
      <c r="E64" s="333">
        <f t="shared" si="3"/>
        <v>0</v>
      </c>
      <c r="F64" s="777"/>
      <c r="G64" s="342"/>
      <c r="H64" s="343">
        <f t="shared" si="1"/>
        <v>0</v>
      </c>
      <c r="I64" s="342"/>
      <c r="J64" s="342"/>
      <c r="K64" s="355">
        <f t="shared" si="4"/>
        <v>0</v>
      </c>
      <c r="L64" s="800"/>
      <c r="M64" s="805"/>
      <c r="N64" s="823"/>
      <c r="O64" s="379"/>
      <c r="P64" s="823"/>
      <c r="Q64" s="902"/>
    </row>
    <row r="65" spans="1:17" s="21" customFormat="1" ht="13.5" hidden="1" thickBot="1" x14ac:dyDescent="0.25">
      <c r="A65" s="1090">
        <v>23</v>
      </c>
      <c r="B65" s="335"/>
      <c r="C65" s="344" t="s">
        <v>9</v>
      </c>
      <c r="D65" s="315">
        <f t="shared" si="0"/>
        <v>0</v>
      </c>
      <c r="E65" s="338">
        <f t="shared" si="3"/>
        <v>0</v>
      </c>
      <c r="F65" s="345"/>
      <c r="G65" s="345"/>
      <c r="H65" s="316">
        <f t="shared" si="1"/>
        <v>0</v>
      </c>
      <c r="I65" s="345"/>
      <c r="J65" s="339"/>
      <c r="K65" s="355">
        <f t="shared" si="4"/>
        <v>0</v>
      </c>
      <c r="L65" s="799"/>
      <c r="M65" s="806"/>
      <c r="N65" s="824"/>
      <c r="O65" s="818"/>
      <c r="P65" s="824"/>
      <c r="Q65" s="903"/>
    </row>
    <row r="66" spans="1:17" s="21" customFormat="1" ht="13.5" hidden="1" thickBot="1" x14ac:dyDescent="0.25">
      <c r="A66" s="1090"/>
      <c r="B66" s="340"/>
      <c r="C66" s="341" t="s">
        <v>11</v>
      </c>
      <c r="D66" s="315">
        <f t="shared" si="0"/>
        <v>0</v>
      </c>
      <c r="E66" s="343">
        <f t="shared" si="3"/>
        <v>0</v>
      </c>
      <c r="F66" s="342"/>
      <c r="G66" s="342"/>
      <c r="H66" s="343">
        <f t="shared" si="1"/>
        <v>0</v>
      </c>
      <c r="I66" s="342"/>
      <c r="J66" s="342"/>
      <c r="K66" s="355">
        <f t="shared" si="4"/>
        <v>0</v>
      </c>
      <c r="L66" s="800"/>
      <c r="M66" s="805"/>
      <c r="N66" s="823"/>
      <c r="O66" s="379"/>
      <c r="P66" s="823"/>
      <c r="Q66" s="902"/>
    </row>
    <row r="67" spans="1:17" s="21" customFormat="1" ht="13.5" hidden="1" thickBot="1" x14ac:dyDescent="0.25">
      <c r="A67" s="1090">
        <v>24</v>
      </c>
      <c r="B67" s="335"/>
      <c r="C67" s="344" t="s">
        <v>9</v>
      </c>
      <c r="D67" s="315">
        <f t="shared" si="0"/>
        <v>0</v>
      </c>
      <c r="E67" s="316">
        <f t="shared" si="3"/>
        <v>0</v>
      </c>
      <c r="F67" s="345"/>
      <c r="G67" s="345"/>
      <c r="H67" s="316">
        <f t="shared" si="1"/>
        <v>0</v>
      </c>
      <c r="I67" s="345"/>
      <c r="J67" s="345"/>
      <c r="K67" s="355">
        <f t="shared" si="4"/>
        <v>0</v>
      </c>
      <c r="L67" s="799"/>
      <c r="M67" s="806"/>
      <c r="N67" s="824"/>
      <c r="O67" s="818"/>
      <c r="P67" s="824"/>
      <c r="Q67" s="903"/>
    </row>
    <row r="68" spans="1:17" s="21" customFormat="1" ht="13.5" hidden="1" thickBot="1" x14ac:dyDescent="0.25">
      <c r="A68" s="1090"/>
      <c r="B68" s="340"/>
      <c r="C68" s="341" t="s">
        <v>11</v>
      </c>
      <c r="D68" s="315">
        <f t="shared" si="0"/>
        <v>0</v>
      </c>
      <c r="E68" s="343">
        <f t="shared" si="3"/>
        <v>0</v>
      </c>
      <c r="F68" s="342"/>
      <c r="G68" s="342"/>
      <c r="H68" s="343">
        <f t="shared" si="1"/>
        <v>0</v>
      </c>
      <c r="I68" s="342"/>
      <c r="J68" s="342"/>
      <c r="K68" s="355">
        <f t="shared" si="4"/>
        <v>0</v>
      </c>
      <c r="L68" s="800"/>
      <c r="M68" s="805"/>
      <c r="N68" s="823"/>
      <c r="O68" s="379"/>
      <c r="P68" s="823"/>
      <c r="Q68" s="902"/>
    </row>
    <row r="69" spans="1:17" s="317" customFormat="1" ht="13.5" hidden="1" thickBot="1" x14ac:dyDescent="0.25">
      <c r="A69" s="1090">
        <v>25</v>
      </c>
      <c r="B69" s="335"/>
      <c r="C69" s="344" t="s">
        <v>9</v>
      </c>
      <c r="D69" s="315">
        <f t="shared" si="0"/>
        <v>0</v>
      </c>
      <c r="E69" s="316">
        <f t="shared" si="3"/>
        <v>0</v>
      </c>
      <c r="F69" s="345"/>
      <c r="G69" s="345"/>
      <c r="H69" s="316">
        <f t="shared" si="1"/>
        <v>0</v>
      </c>
      <c r="I69" s="345"/>
      <c r="J69" s="345"/>
      <c r="K69" s="355">
        <f t="shared" si="4"/>
        <v>0</v>
      </c>
      <c r="L69" s="799"/>
      <c r="M69" s="806"/>
      <c r="N69" s="824"/>
      <c r="O69" s="818"/>
      <c r="P69" s="824"/>
      <c r="Q69" s="903"/>
    </row>
    <row r="70" spans="1:17" s="317" customFormat="1" ht="13.5" hidden="1" thickBot="1" x14ac:dyDescent="0.25">
      <c r="A70" s="1090"/>
      <c r="B70" s="340"/>
      <c r="C70" s="341" t="s">
        <v>11</v>
      </c>
      <c r="D70" s="315">
        <f t="shared" si="0"/>
        <v>0</v>
      </c>
      <c r="E70" s="316">
        <f t="shared" si="3"/>
        <v>0</v>
      </c>
      <c r="F70" s="342"/>
      <c r="G70" s="342"/>
      <c r="H70" s="343">
        <f t="shared" si="1"/>
        <v>0</v>
      </c>
      <c r="I70" s="342"/>
      <c r="J70" s="342"/>
      <c r="K70" s="355">
        <f t="shared" si="4"/>
        <v>0</v>
      </c>
      <c r="L70" s="383"/>
      <c r="M70" s="804"/>
      <c r="N70" s="823"/>
      <c r="O70" s="379"/>
      <c r="P70" s="823"/>
      <c r="Q70" s="902"/>
    </row>
    <row r="71" spans="1:17" s="21" customFormat="1" ht="13.5" hidden="1" thickBot="1" x14ac:dyDescent="0.25">
      <c r="A71" s="1090">
        <v>26</v>
      </c>
      <c r="B71" s="335"/>
      <c r="C71" s="344" t="s">
        <v>9</v>
      </c>
      <c r="D71" s="315">
        <f t="shared" si="0"/>
        <v>0</v>
      </c>
      <c r="E71" s="316">
        <f t="shared" si="3"/>
        <v>0</v>
      </c>
      <c r="F71" s="345"/>
      <c r="G71" s="345"/>
      <c r="H71" s="316">
        <f t="shared" si="1"/>
        <v>0</v>
      </c>
      <c r="I71" s="345"/>
      <c r="J71" s="345"/>
      <c r="K71" s="355">
        <f t="shared" si="4"/>
        <v>0</v>
      </c>
      <c r="L71" s="799"/>
      <c r="M71" s="803"/>
      <c r="N71" s="824"/>
      <c r="O71" s="818"/>
      <c r="P71" s="824"/>
      <c r="Q71" s="903"/>
    </row>
    <row r="72" spans="1:17" s="21" customFormat="1" ht="13.5" hidden="1" thickBot="1" x14ac:dyDescent="0.25">
      <c r="A72" s="1090"/>
      <c r="B72" s="340"/>
      <c r="C72" s="341" t="s">
        <v>11</v>
      </c>
      <c r="D72" s="315">
        <f t="shared" si="0"/>
        <v>0</v>
      </c>
      <c r="E72" s="316">
        <f t="shared" si="3"/>
        <v>0</v>
      </c>
      <c r="F72" s="342"/>
      <c r="G72" s="342"/>
      <c r="H72" s="343">
        <f t="shared" si="1"/>
        <v>0</v>
      </c>
      <c r="I72" s="342"/>
      <c r="J72" s="342"/>
      <c r="K72" s="355">
        <f t="shared" si="4"/>
        <v>0</v>
      </c>
      <c r="L72" s="800"/>
      <c r="M72" s="805"/>
      <c r="N72" s="823"/>
      <c r="O72" s="379"/>
      <c r="P72" s="823"/>
      <c r="Q72" s="902"/>
    </row>
    <row r="73" spans="1:17" s="21" customFormat="1" ht="13.5" hidden="1" thickBot="1" x14ac:dyDescent="0.25">
      <c r="A73" s="1090">
        <v>27</v>
      </c>
      <c r="B73" s="335"/>
      <c r="C73" s="344" t="s">
        <v>9</v>
      </c>
      <c r="D73" s="315">
        <f t="shared" si="0"/>
        <v>0</v>
      </c>
      <c r="E73" s="316">
        <f t="shared" si="3"/>
        <v>0</v>
      </c>
      <c r="F73" s="345"/>
      <c r="G73" s="345"/>
      <c r="H73" s="316">
        <f t="shared" si="1"/>
        <v>0</v>
      </c>
      <c r="I73" s="345"/>
      <c r="J73" s="345"/>
      <c r="K73" s="355">
        <f t="shared" si="4"/>
        <v>0</v>
      </c>
      <c r="L73" s="799"/>
      <c r="M73" s="806"/>
      <c r="N73" s="824"/>
      <c r="O73" s="818"/>
      <c r="P73" s="824"/>
      <c r="Q73" s="903"/>
    </row>
    <row r="74" spans="1:17" s="21" customFormat="1" ht="13.5" hidden="1" thickBot="1" x14ac:dyDescent="0.25">
      <c r="A74" s="1090"/>
      <c r="B74" s="340"/>
      <c r="C74" s="341" t="s">
        <v>11</v>
      </c>
      <c r="D74" s="315">
        <f t="shared" si="0"/>
        <v>0</v>
      </c>
      <c r="E74" s="343">
        <f t="shared" si="3"/>
        <v>0</v>
      </c>
      <c r="F74" s="342"/>
      <c r="G74" s="342"/>
      <c r="H74" s="343">
        <f t="shared" si="1"/>
        <v>0</v>
      </c>
      <c r="I74" s="342"/>
      <c r="J74" s="342"/>
      <c r="K74" s="355">
        <f t="shared" si="4"/>
        <v>0</v>
      </c>
      <c r="L74" s="800"/>
      <c r="M74" s="805"/>
      <c r="N74" s="823"/>
      <c r="O74" s="379"/>
      <c r="P74" s="823"/>
      <c r="Q74" s="902"/>
    </row>
    <row r="75" spans="1:17" s="21" customFormat="1" ht="13.5" hidden="1" thickBot="1" x14ac:dyDescent="0.25">
      <c r="A75" s="1090">
        <v>28</v>
      </c>
      <c r="B75" s="335"/>
      <c r="C75" s="344" t="s">
        <v>9</v>
      </c>
      <c r="D75" s="315">
        <f t="shared" si="0"/>
        <v>0</v>
      </c>
      <c r="E75" s="316">
        <f t="shared" si="3"/>
        <v>0</v>
      </c>
      <c r="F75" s="345"/>
      <c r="G75" s="345"/>
      <c r="H75" s="316">
        <f t="shared" si="1"/>
        <v>0</v>
      </c>
      <c r="I75" s="345"/>
      <c r="J75" s="345"/>
      <c r="K75" s="355">
        <f t="shared" si="4"/>
        <v>0</v>
      </c>
      <c r="L75" s="799"/>
      <c r="M75" s="806"/>
      <c r="N75" s="824"/>
      <c r="O75" s="818"/>
      <c r="P75" s="824"/>
      <c r="Q75" s="903"/>
    </row>
    <row r="76" spans="1:17" s="21" customFormat="1" ht="13.5" hidden="1" thickBot="1" x14ac:dyDescent="0.25">
      <c r="A76" s="1090"/>
      <c r="B76" s="340"/>
      <c r="C76" s="341" t="s">
        <v>11</v>
      </c>
      <c r="D76" s="315">
        <f t="shared" si="0"/>
        <v>0</v>
      </c>
      <c r="E76" s="343">
        <f t="shared" si="3"/>
        <v>0</v>
      </c>
      <c r="F76" s="342"/>
      <c r="G76" s="342"/>
      <c r="H76" s="343">
        <f t="shared" si="1"/>
        <v>0</v>
      </c>
      <c r="I76" s="342"/>
      <c r="J76" s="342"/>
      <c r="K76" s="355">
        <f t="shared" si="4"/>
        <v>0</v>
      </c>
      <c r="L76" s="800"/>
      <c r="M76" s="805"/>
      <c r="N76" s="823"/>
      <c r="O76" s="379"/>
      <c r="P76" s="823"/>
      <c r="Q76" s="902"/>
    </row>
    <row r="77" spans="1:17" s="317" customFormat="1" ht="13.5" hidden="1" thickBot="1" x14ac:dyDescent="0.25">
      <c r="A77" s="1085">
        <v>29</v>
      </c>
      <c r="B77" s="335"/>
      <c r="C77" s="344" t="s">
        <v>9</v>
      </c>
      <c r="D77" s="315">
        <f t="shared" si="0"/>
        <v>0</v>
      </c>
      <c r="E77" s="316">
        <f t="shared" si="3"/>
        <v>0</v>
      </c>
      <c r="F77" s="345"/>
      <c r="G77" s="345"/>
      <c r="H77" s="316">
        <f t="shared" si="1"/>
        <v>0</v>
      </c>
      <c r="I77" s="345"/>
      <c r="J77" s="345"/>
      <c r="K77" s="355">
        <f t="shared" si="4"/>
        <v>0</v>
      </c>
      <c r="L77" s="799"/>
      <c r="M77" s="806"/>
      <c r="N77" s="824"/>
      <c r="O77" s="818"/>
      <c r="P77" s="824"/>
      <c r="Q77" s="903"/>
    </row>
    <row r="78" spans="1:17" s="317" customFormat="1" ht="13.5" hidden="1" thickBot="1" x14ac:dyDescent="0.25">
      <c r="A78" s="1090"/>
      <c r="B78" s="340"/>
      <c r="C78" s="341" t="s">
        <v>11</v>
      </c>
      <c r="D78" s="315">
        <f t="shared" si="0"/>
        <v>0</v>
      </c>
      <c r="E78" s="316">
        <f t="shared" si="3"/>
        <v>0</v>
      </c>
      <c r="F78" s="342"/>
      <c r="G78" s="342"/>
      <c r="H78" s="343">
        <f t="shared" si="1"/>
        <v>0</v>
      </c>
      <c r="I78" s="342"/>
      <c r="J78" s="342"/>
      <c r="K78" s="355">
        <f t="shared" si="4"/>
        <v>0</v>
      </c>
      <c r="L78" s="383"/>
      <c r="M78" s="804"/>
      <c r="N78" s="823"/>
      <c r="O78" s="379"/>
      <c r="P78" s="823"/>
      <c r="Q78" s="902"/>
    </row>
    <row r="79" spans="1:17" s="21" customFormat="1" ht="13.5" hidden="1" thickBot="1" x14ac:dyDescent="0.25">
      <c r="A79" s="1090">
        <v>30</v>
      </c>
      <c r="B79" s="335"/>
      <c r="C79" s="344" t="s">
        <v>9</v>
      </c>
      <c r="D79" s="315">
        <f t="shared" si="0"/>
        <v>0</v>
      </c>
      <c r="E79" s="316">
        <f t="shared" si="3"/>
        <v>0</v>
      </c>
      <c r="F79" s="345"/>
      <c r="G79" s="345"/>
      <c r="H79" s="316">
        <f t="shared" ref="H79:H174" si="5">I79+J79</f>
        <v>0</v>
      </c>
      <c r="I79" s="345"/>
      <c r="J79" s="345"/>
      <c r="K79" s="355">
        <f t="shared" si="4"/>
        <v>0</v>
      </c>
      <c r="L79" s="799"/>
      <c r="M79" s="803"/>
      <c r="N79" s="824"/>
      <c r="O79" s="818"/>
      <c r="P79" s="824"/>
      <c r="Q79" s="903"/>
    </row>
    <row r="80" spans="1:17" s="21" customFormat="1" ht="13.5" hidden="1" thickBot="1" x14ac:dyDescent="0.25">
      <c r="A80" s="1090"/>
      <c r="B80" s="340"/>
      <c r="C80" s="341" t="s">
        <v>11</v>
      </c>
      <c r="D80" s="315">
        <f t="shared" si="0"/>
        <v>0</v>
      </c>
      <c r="E80" s="316">
        <f t="shared" si="3"/>
        <v>0</v>
      </c>
      <c r="F80" s="342"/>
      <c r="G80" s="342"/>
      <c r="H80" s="343">
        <f t="shared" si="5"/>
        <v>0</v>
      </c>
      <c r="I80" s="342"/>
      <c r="J80" s="342"/>
      <c r="K80" s="355">
        <f t="shared" si="4"/>
        <v>0</v>
      </c>
      <c r="L80" s="800"/>
      <c r="M80" s="805"/>
      <c r="N80" s="823"/>
      <c r="O80" s="379"/>
      <c r="P80" s="823"/>
      <c r="Q80" s="902"/>
    </row>
    <row r="81" spans="1:17" s="21" customFormat="1" ht="13.5" hidden="1" thickBot="1" x14ac:dyDescent="0.25">
      <c r="A81" s="1090">
        <v>31</v>
      </c>
      <c r="B81" s="335"/>
      <c r="C81" s="344" t="s">
        <v>9</v>
      </c>
      <c r="D81" s="315">
        <f t="shared" si="0"/>
        <v>0</v>
      </c>
      <c r="E81" s="316">
        <f t="shared" si="3"/>
        <v>0</v>
      </c>
      <c r="F81" s="345"/>
      <c r="G81" s="345"/>
      <c r="H81" s="316">
        <f t="shared" si="5"/>
        <v>0</v>
      </c>
      <c r="I81" s="345"/>
      <c r="J81" s="345"/>
      <c r="K81" s="355">
        <f t="shared" si="4"/>
        <v>0</v>
      </c>
      <c r="L81" s="799"/>
      <c r="M81" s="806"/>
      <c r="N81" s="824"/>
      <c r="O81" s="818"/>
      <c r="P81" s="824"/>
      <c r="Q81" s="903"/>
    </row>
    <row r="82" spans="1:17" s="21" customFormat="1" ht="13.5" hidden="1" thickBot="1" x14ac:dyDescent="0.25">
      <c r="A82" s="1090"/>
      <c r="B82" s="340"/>
      <c r="C82" s="341" t="s">
        <v>11</v>
      </c>
      <c r="D82" s="315">
        <f t="shared" si="0"/>
        <v>0</v>
      </c>
      <c r="E82" s="343">
        <f t="shared" si="3"/>
        <v>0</v>
      </c>
      <c r="F82" s="342"/>
      <c r="G82" s="342"/>
      <c r="H82" s="343">
        <f t="shared" si="5"/>
        <v>0</v>
      </c>
      <c r="I82" s="342"/>
      <c r="J82" s="342"/>
      <c r="K82" s="355">
        <f t="shared" si="4"/>
        <v>0</v>
      </c>
      <c r="L82" s="800"/>
      <c r="M82" s="805"/>
      <c r="N82" s="823"/>
      <c r="O82" s="379"/>
      <c r="P82" s="823"/>
      <c r="Q82" s="902"/>
    </row>
    <row r="83" spans="1:17" s="21" customFormat="1" ht="13.5" hidden="1" thickBot="1" x14ac:dyDescent="0.25">
      <c r="A83" s="1090">
        <v>32</v>
      </c>
      <c r="B83" s="335"/>
      <c r="C83" s="344" t="s">
        <v>9</v>
      </c>
      <c r="D83" s="315">
        <f t="shared" si="0"/>
        <v>0</v>
      </c>
      <c r="E83" s="316">
        <f t="shared" si="3"/>
        <v>0</v>
      </c>
      <c r="F83" s="345"/>
      <c r="G83" s="345"/>
      <c r="H83" s="316">
        <f t="shared" si="5"/>
        <v>0</v>
      </c>
      <c r="I83" s="345"/>
      <c r="J83" s="345"/>
      <c r="K83" s="355">
        <f t="shared" si="4"/>
        <v>0</v>
      </c>
      <c r="L83" s="799"/>
      <c r="M83" s="806"/>
      <c r="N83" s="824"/>
      <c r="O83" s="818"/>
      <c r="P83" s="824"/>
      <c r="Q83" s="903"/>
    </row>
    <row r="84" spans="1:17" s="21" customFormat="1" ht="13.5" hidden="1" thickBot="1" x14ac:dyDescent="0.25">
      <c r="A84" s="1090"/>
      <c r="B84" s="340"/>
      <c r="C84" s="341" t="s">
        <v>11</v>
      </c>
      <c r="D84" s="315">
        <f t="shared" si="0"/>
        <v>0</v>
      </c>
      <c r="E84" s="343">
        <f t="shared" si="3"/>
        <v>0</v>
      </c>
      <c r="F84" s="342"/>
      <c r="G84" s="342"/>
      <c r="H84" s="343">
        <f t="shared" si="5"/>
        <v>0</v>
      </c>
      <c r="I84" s="342"/>
      <c r="J84" s="342"/>
      <c r="K84" s="355">
        <f t="shared" si="4"/>
        <v>0</v>
      </c>
      <c r="L84" s="800"/>
      <c r="M84" s="805"/>
      <c r="N84" s="823"/>
      <c r="O84" s="379"/>
      <c r="P84" s="823"/>
      <c r="Q84" s="902"/>
    </row>
    <row r="85" spans="1:17" s="317" customFormat="1" ht="13.5" hidden="1" thickBot="1" x14ac:dyDescent="0.25">
      <c r="A85" s="1090">
        <v>33</v>
      </c>
      <c r="B85" s="335"/>
      <c r="C85" s="344" t="s">
        <v>9</v>
      </c>
      <c r="D85" s="315">
        <f t="shared" si="0"/>
        <v>0</v>
      </c>
      <c r="E85" s="316">
        <f t="shared" si="3"/>
        <v>0</v>
      </c>
      <c r="F85" s="345"/>
      <c r="G85" s="345"/>
      <c r="H85" s="316">
        <f t="shared" si="5"/>
        <v>0</v>
      </c>
      <c r="I85" s="345"/>
      <c r="J85" s="345"/>
      <c r="K85" s="355">
        <f t="shared" si="4"/>
        <v>0</v>
      </c>
      <c r="L85" s="799"/>
      <c r="M85" s="806"/>
      <c r="N85" s="824"/>
      <c r="O85" s="818"/>
      <c r="P85" s="824"/>
      <c r="Q85" s="903"/>
    </row>
    <row r="86" spans="1:17" s="317" customFormat="1" ht="13.5" hidden="1" thickBot="1" x14ac:dyDescent="0.25">
      <c r="A86" s="1090"/>
      <c r="B86" s="340"/>
      <c r="C86" s="341" t="s">
        <v>11</v>
      </c>
      <c r="D86" s="315">
        <f t="shared" si="0"/>
        <v>0</v>
      </c>
      <c r="E86" s="316">
        <f t="shared" si="3"/>
        <v>0</v>
      </c>
      <c r="F86" s="342"/>
      <c r="G86" s="342"/>
      <c r="H86" s="343">
        <f t="shared" si="5"/>
        <v>0</v>
      </c>
      <c r="I86" s="342"/>
      <c r="J86" s="342"/>
      <c r="K86" s="355">
        <f t="shared" si="4"/>
        <v>0</v>
      </c>
      <c r="L86" s="383"/>
      <c r="M86" s="804"/>
      <c r="N86" s="823"/>
      <c r="O86" s="379"/>
      <c r="P86" s="823"/>
      <c r="Q86" s="902"/>
    </row>
    <row r="87" spans="1:17" s="21" customFormat="1" ht="13.5" hidden="1" thickBot="1" x14ac:dyDescent="0.25">
      <c r="A87" s="1090">
        <v>34</v>
      </c>
      <c r="B87" s="335"/>
      <c r="C87" s="344" t="s">
        <v>9</v>
      </c>
      <c r="D87" s="315">
        <f t="shared" si="0"/>
        <v>0</v>
      </c>
      <c r="E87" s="316">
        <f t="shared" si="3"/>
        <v>0</v>
      </c>
      <c r="F87" s="345"/>
      <c r="G87" s="345"/>
      <c r="H87" s="316">
        <f t="shared" si="5"/>
        <v>0</v>
      </c>
      <c r="I87" s="345"/>
      <c r="J87" s="345"/>
      <c r="K87" s="355">
        <f t="shared" si="4"/>
        <v>0</v>
      </c>
      <c r="L87" s="799"/>
      <c r="M87" s="803"/>
      <c r="N87" s="824"/>
      <c r="O87" s="818"/>
      <c r="P87" s="824"/>
      <c r="Q87" s="903"/>
    </row>
    <row r="88" spans="1:17" s="21" customFormat="1" ht="13.5" hidden="1" thickBot="1" x14ac:dyDescent="0.25">
      <c r="A88" s="1090"/>
      <c r="B88" s="340"/>
      <c r="C88" s="341" t="s">
        <v>11</v>
      </c>
      <c r="D88" s="315">
        <f t="shared" si="0"/>
        <v>0</v>
      </c>
      <c r="E88" s="316">
        <f t="shared" si="3"/>
        <v>0</v>
      </c>
      <c r="F88" s="342"/>
      <c r="G88" s="342"/>
      <c r="H88" s="343">
        <f t="shared" si="5"/>
        <v>0</v>
      </c>
      <c r="I88" s="342"/>
      <c r="J88" s="342"/>
      <c r="K88" s="355">
        <f t="shared" si="4"/>
        <v>0</v>
      </c>
      <c r="L88" s="800"/>
      <c r="M88" s="805"/>
      <c r="N88" s="823"/>
      <c r="O88" s="379"/>
      <c r="P88" s="823"/>
      <c r="Q88" s="902"/>
    </row>
    <row r="89" spans="1:17" s="21" customFormat="1" ht="13.5" hidden="1" thickBot="1" x14ac:dyDescent="0.25">
      <c r="A89" s="1090">
        <v>35</v>
      </c>
      <c r="B89" s="335"/>
      <c r="C89" s="344" t="s">
        <v>9</v>
      </c>
      <c r="D89" s="315">
        <f t="shared" si="0"/>
        <v>0</v>
      </c>
      <c r="E89" s="316">
        <f t="shared" si="3"/>
        <v>0</v>
      </c>
      <c r="F89" s="345"/>
      <c r="G89" s="345"/>
      <c r="H89" s="316">
        <f t="shared" si="5"/>
        <v>0</v>
      </c>
      <c r="I89" s="345"/>
      <c r="J89" s="345"/>
      <c r="K89" s="355">
        <f t="shared" si="4"/>
        <v>0</v>
      </c>
      <c r="L89" s="799"/>
      <c r="M89" s="806"/>
      <c r="N89" s="824"/>
      <c r="O89" s="818"/>
      <c r="P89" s="824"/>
      <c r="Q89" s="903"/>
    </row>
    <row r="90" spans="1:17" s="21" customFormat="1" ht="13.5" hidden="1" thickBot="1" x14ac:dyDescent="0.25">
      <c r="A90" s="1090"/>
      <c r="B90" s="340"/>
      <c r="C90" s="341" t="s">
        <v>11</v>
      </c>
      <c r="D90" s="315">
        <f t="shared" si="0"/>
        <v>0</v>
      </c>
      <c r="E90" s="343">
        <f t="shared" si="3"/>
        <v>0</v>
      </c>
      <c r="F90" s="342"/>
      <c r="G90" s="342"/>
      <c r="H90" s="343">
        <f t="shared" si="5"/>
        <v>0</v>
      </c>
      <c r="I90" s="342"/>
      <c r="J90" s="342"/>
      <c r="K90" s="355">
        <f t="shared" si="4"/>
        <v>0</v>
      </c>
      <c r="L90" s="800"/>
      <c r="M90" s="805"/>
      <c r="N90" s="823"/>
      <c r="O90" s="379"/>
      <c r="P90" s="823"/>
      <c r="Q90" s="902"/>
    </row>
    <row r="91" spans="1:17" s="21" customFormat="1" ht="13.5" hidden="1" thickBot="1" x14ac:dyDescent="0.25">
      <c r="A91" s="1085">
        <v>36</v>
      </c>
      <c r="B91" s="335"/>
      <c r="C91" s="344" t="s">
        <v>9</v>
      </c>
      <c r="D91" s="315">
        <f t="shared" si="0"/>
        <v>0</v>
      </c>
      <c r="E91" s="316">
        <f t="shared" si="3"/>
        <v>0</v>
      </c>
      <c r="F91" s="345"/>
      <c r="G91" s="345"/>
      <c r="H91" s="316">
        <f t="shared" si="5"/>
        <v>0</v>
      </c>
      <c r="I91" s="345"/>
      <c r="J91" s="345"/>
      <c r="K91" s="355">
        <f t="shared" si="4"/>
        <v>0</v>
      </c>
      <c r="L91" s="799"/>
      <c r="M91" s="806"/>
      <c r="N91" s="824"/>
      <c r="O91" s="818"/>
      <c r="P91" s="824"/>
      <c r="Q91" s="903"/>
    </row>
    <row r="92" spans="1:17" s="21" customFormat="1" ht="13.5" hidden="1" thickBot="1" x14ac:dyDescent="0.25">
      <c r="A92" s="1090"/>
      <c r="B92" s="340"/>
      <c r="C92" s="341" t="s">
        <v>11</v>
      </c>
      <c r="D92" s="315">
        <f t="shared" si="0"/>
        <v>0</v>
      </c>
      <c r="E92" s="343">
        <f t="shared" si="3"/>
        <v>0</v>
      </c>
      <c r="F92" s="342"/>
      <c r="G92" s="342"/>
      <c r="H92" s="343">
        <f t="shared" si="5"/>
        <v>0</v>
      </c>
      <c r="I92" s="342"/>
      <c r="J92" s="342"/>
      <c r="K92" s="355">
        <f t="shared" si="4"/>
        <v>0</v>
      </c>
      <c r="L92" s="800"/>
      <c r="M92" s="805"/>
      <c r="N92" s="823"/>
      <c r="O92" s="379"/>
      <c r="P92" s="823"/>
      <c r="Q92" s="902"/>
    </row>
    <row r="93" spans="1:17" s="317" customFormat="1" ht="13.5" hidden="1" thickBot="1" x14ac:dyDescent="0.25">
      <c r="A93" s="1090">
        <v>37</v>
      </c>
      <c r="B93" s="335"/>
      <c r="C93" s="344" t="s">
        <v>9</v>
      </c>
      <c r="D93" s="315">
        <f t="shared" si="0"/>
        <v>0</v>
      </c>
      <c r="E93" s="316">
        <f t="shared" si="3"/>
        <v>0</v>
      </c>
      <c r="F93" s="345"/>
      <c r="G93" s="345"/>
      <c r="H93" s="316">
        <f t="shared" si="5"/>
        <v>0</v>
      </c>
      <c r="I93" s="345"/>
      <c r="J93" s="345"/>
      <c r="K93" s="355">
        <f t="shared" si="4"/>
        <v>0</v>
      </c>
      <c r="L93" s="799"/>
      <c r="M93" s="806"/>
      <c r="N93" s="824"/>
      <c r="O93" s="818"/>
      <c r="P93" s="824"/>
      <c r="Q93" s="903"/>
    </row>
    <row r="94" spans="1:17" s="317" customFormat="1" ht="13.5" hidden="1" thickBot="1" x14ac:dyDescent="0.25">
      <c r="A94" s="1090"/>
      <c r="B94" s="340"/>
      <c r="C94" s="341" t="s">
        <v>11</v>
      </c>
      <c r="D94" s="315">
        <f t="shared" si="0"/>
        <v>0</v>
      </c>
      <c r="E94" s="316">
        <f t="shared" si="3"/>
        <v>0</v>
      </c>
      <c r="F94" s="342"/>
      <c r="G94" s="342"/>
      <c r="H94" s="343">
        <f t="shared" si="5"/>
        <v>0</v>
      </c>
      <c r="I94" s="342"/>
      <c r="J94" s="342"/>
      <c r="K94" s="355">
        <f t="shared" si="4"/>
        <v>0</v>
      </c>
      <c r="L94" s="383"/>
      <c r="M94" s="804"/>
      <c r="N94" s="823"/>
      <c r="O94" s="379"/>
      <c r="P94" s="823"/>
      <c r="Q94" s="902"/>
    </row>
    <row r="95" spans="1:17" s="21" customFormat="1" ht="13.5" hidden="1" thickBot="1" x14ac:dyDescent="0.25">
      <c r="A95" s="1090">
        <v>38</v>
      </c>
      <c r="B95" s="335"/>
      <c r="C95" s="344" t="s">
        <v>9</v>
      </c>
      <c r="D95" s="315">
        <f t="shared" si="0"/>
        <v>0</v>
      </c>
      <c r="E95" s="316">
        <f t="shared" si="3"/>
        <v>0</v>
      </c>
      <c r="F95" s="345"/>
      <c r="G95" s="345"/>
      <c r="H95" s="316">
        <f t="shared" si="5"/>
        <v>0</v>
      </c>
      <c r="I95" s="345"/>
      <c r="J95" s="345"/>
      <c r="K95" s="355">
        <f t="shared" si="4"/>
        <v>0</v>
      </c>
      <c r="L95" s="799"/>
      <c r="M95" s="803"/>
      <c r="N95" s="824"/>
      <c r="O95" s="818"/>
      <c r="P95" s="824"/>
      <c r="Q95" s="903"/>
    </row>
    <row r="96" spans="1:17" s="21" customFormat="1" ht="13.5" hidden="1" thickBot="1" x14ac:dyDescent="0.25">
      <c r="A96" s="1090"/>
      <c r="B96" s="340"/>
      <c r="C96" s="341" t="s">
        <v>11</v>
      </c>
      <c r="D96" s="315">
        <f t="shared" si="0"/>
        <v>0</v>
      </c>
      <c r="E96" s="316">
        <f t="shared" si="3"/>
        <v>0</v>
      </c>
      <c r="F96" s="342"/>
      <c r="G96" s="342"/>
      <c r="H96" s="343">
        <f t="shared" si="5"/>
        <v>0</v>
      </c>
      <c r="I96" s="342"/>
      <c r="J96" s="342"/>
      <c r="K96" s="355">
        <f t="shared" si="4"/>
        <v>0</v>
      </c>
      <c r="L96" s="800"/>
      <c r="M96" s="805"/>
      <c r="N96" s="823"/>
      <c r="O96" s="379"/>
      <c r="P96" s="823"/>
      <c r="Q96" s="902"/>
    </row>
    <row r="97" spans="1:17" s="21" customFormat="1" ht="13.5" hidden="1" thickBot="1" x14ac:dyDescent="0.25">
      <c r="A97" s="1090">
        <v>39</v>
      </c>
      <c r="B97" s="335"/>
      <c r="C97" s="344" t="s">
        <v>9</v>
      </c>
      <c r="D97" s="315">
        <f t="shared" si="0"/>
        <v>0</v>
      </c>
      <c r="E97" s="316">
        <f t="shared" si="3"/>
        <v>0</v>
      </c>
      <c r="F97" s="345"/>
      <c r="G97" s="345"/>
      <c r="H97" s="316">
        <f t="shared" si="5"/>
        <v>0</v>
      </c>
      <c r="I97" s="345"/>
      <c r="J97" s="345"/>
      <c r="K97" s="355">
        <f t="shared" si="4"/>
        <v>0</v>
      </c>
      <c r="L97" s="799"/>
      <c r="M97" s="806"/>
      <c r="N97" s="824"/>
      <c r="O97" s="818"/>
      <c r="P97" s="824"/>
      <c r="Q97" s="903"/>
    </row>
    <row r="98" spans="1:17" s="21" customFormat="1" ht="13.5" hidden="1" thickBot="1" x14ac:dyDescent="0.25">
      <c r="A98" s="1090"/>
      <c r="B98" s="340"/>
      <c r="C98" s="341" t="s">
        <v>11</v>
      </c>
      <c r="D98" s="315">
        <f t="shared" si="0"/>
        <v>0</v>
      </c>
      <c r="E98" s="343">
        <f t="shared" si="3"/>
        <v>0</v>
      </c>
      <c r="F98" s="342"/>
      <c r="G98" s="342"/>
      <c r="H98" s="343">
        <f t="shared" si="5"/>
        <v>0</v>
      </c>
      <c r="I98" s="342"/>
      <c r="J98" s="342"/>
      <c r="K98" s="355">
        <f t="shared" si="4"/>
        <v>0</v>
      </c>
      <c r="L98" s="800"/>
      <c r="M98" s="805"/>
      <c r="N98" s="823"/>
      <c r="O98" s="379"/>
      <c r="P98" s="823"/>
      <c r="Q98" s="902"/>
    </row>
    <row r="99" spans="1:17" s="21" customFormat="1" ht="13.5" hidden="1" thickBot="1" x14ac:dyDescent="0.25">
      <c r="A99" s="1090">
        <v>40</v>
      </c>
      <c r="B99" s="335"/>
      <c r="C99" s="344" t="s">
        <v>9</v>
      </c>
      <c r="D99" s="315">
        <f t="shared" si="0"/>
        <v>0</v>
      </c>
      <c r="E99" s="316">
        <f t="shared" si="3"/>
        <v>0</v>
      </c>
      <c r="F99" s="345"/>
      <c r="G99" s="345"/>
      <c r="H99" s="316">
        <f t="shared" si="5"/>
        <v>0</v>
      </c>
      <c r="I99" s="345"/>
      <c r="J99" s="345"/>
      <c r="K99" s="355">
        <f t="shared" si="4"/>
        <v>0</v>
      </c>
      <c r="L99" s="799"/>
      <c r="M99" s="806"/>
      <c r="N99" s="824"/>
      <c r="O99" s="818"/>
      <c r="P99" s="824"/>
      <c r="Q99" s="903"/>
    </row>
    <row r="100" spans="1:17" s="21" customFormat="1" ht="13.5" hidden="1" thickBot="1" x14ac:dyDescent="0.25">
      <c r="A100" s="1090"/>
      <c r="B100" s="340"/>
      <c r="C100" s="341" t="s">
        <v>11</v>
      </c>
      <c r="D100" s="315">
        <f t="shared" si="0"/>
        <v>0</v>
      </c>
      <c r="E100" s="343">
        <f t="shared" si="3"/>
        <v>0</v>
      </c>
      <c r="F100" s="342"/>
      <c r="G100" s="342"/>
      <c r="H100" s="343">
        <f t="shared" si="5"/>
        <v>0</v>
      </c>
      <c r="I100" s="342"/>
      <c r="J100" s="342"/>
      <c r="K100" s="355">
        <f t="shared" si="4"/>
        <v>0</v>
      </c>
      <c r="L100" s="800"/>
      <c r="M100" s="805"/>
      <c r="N100" s="823"/>
      <c r="O100" s="379"/>
      <c r="P100" s="823"/>
      <c r="Q100" s="902"/>
    </row>
    <row r="101" spans="1:17" s="317" customFormat="1" ht="13.5" hidden="1" thickBot="1" x14ac:dyDescent="0.25">
      <c r="A101" s="1090">
        <v>41</v>
      </c>
      <c r="B101" s="335"/>
      <c r="C101" s="344" t="s">
        <v>9</v>
      </c>
      <c r="D101" s="315">
        <f t="shared" si="0"/>
        <v>0</v>
      </c>
      <c r="E101" s="316">
        <f t="shared" si="3"/>
        <v>0</v>
      </c>
      <c r="F101" s="345"/>
      <c r="G101" s="345"/>
      <c r="H101" s="316">
        <f t="shared" si="5"/>
        <v>0</v>
      </c>
      <c r="I101" s="345"/>
      <c r="J101" s="345"/>
      <c r="K101" s="355">
        <f t="shared" si="4"/>
        <v>0</v>
      </c>
      <c r="L101" s="799"/>
      <c r="M101" s="806"/>
      <c r="N101" s="824"/>
      <c r="O101" s="818"/>
      <c r="P101" s="824"/>
      <c r="Q101" s="903"/>
    </row>
    <row r="102" spans="1:17" s="317" customFormat="1" ht="13.5" hidden="1" thickBot="1" x14ac:dyDescent="0.25">
      <c r="A102" s="1090"/>
      <c r="B102" s="340"/>
      <c r="C102" s="341" t="s">
        <v>11</v>
      </c>
      <c r="D102" s="315">
        <f t="shared" si="0"/>
        <v>0</v>
      </c>
      <c r="E102" s="316">
        <f t="shared" si="3"/>
        <v>0</v>
      </c>
      <c r="F102" s="342"/>
      <c r="G102" s="342"/>
      <c r="H102" s="343">
        <f t="shared" si="5"/>
        <v>0</v>
      </c>
      <c r="I102" s="342"/>
      <c r="J102" s="342"/>
      <c r="K102" s="355">
        <f t="shared" si="4"/>
        <v>0</v>
      </c>
      <c r="L102" s="383"/>
      <c r="M102" s="804"/>
      <c r="N102" s="823"/>
      <c r="O102" s="379"/>
      <c r="P102" s="823"/>
      <c r="Q102" s="902"/>
    </row>
    <row r="103" spans="1:17" s="21" customFormat="1" ht="13.5" hidden="1" thickBot="1" x14ac:dyDescent="0.25">
      <c r="A103" s="1090">
        <v>42</v>
      </c>
      <c r="B103" s="335"/>
      <c r="C103" s="344" t="s">
        <v>9</v>
      </c>
      <c r="D103" s="315">
        <f t="shared" si="0"/>
        <v>0</v>
      </c>
      <c r="E103" s="316">
        <f t="shared" si="3"/>
        <v>0</v>
      </c>
      <c r="F103" s="345"/>
      <c r="G103" s="345"/>
      <c r="H103" s="316">
        <f t="shared" si="5"/>
        <v>0</v>
      </c>
      <c r="I103" s="345"/>
      <c r="J103" s="345"/>
      <c r="K103" s="355">
        <f t="shared" si="4"/>
        <v>0</v>
      </c>
      <c r="L103" s="799"/>
      <c r="M103" s="803"/>
      <c r="N103" s="824"/>
      <c r="O103" s="818"/>
      <c r="P103" s="824"/>
      <c r="Q103" s="903"/>
    </row>
    <row r="104" spans="1:17" s="21" customFormat="1" ht="13.5" hidden="1" thickBot="1" x14ac:dyDescent="0.25">
      <c r="A104" s="1090"/>
      <c r="B104" s="340"/>
      <c r="C104" s="341" t="s">
        <v>11</v>
      </c>
      <c r="D104" s="315">
        <f t="shared" si="0"/>
        <v>0</v>
      </c>
      <c r="E104" s="316">
        <f t="shared" si="3"/>
        <v>0</v>
      </c>
      <c r="F104" s="342"/>
      <c r="G104" s="342"/>
      <c r="H104" s="343">
        <f t="shared" si="5"/>
        <v>0</v>
      </c>
      <c r="I104" s="342"/>
      <c r="J104" s="342"/>
      <c r="K104" s="355">
        <f t="shared" si="4"/>
        <v>0</v>
      </c>
      <c r="L104" s="800"/>
      <c r="M104" s="805"/>
      <c r="N104" s="823"/>
      <c r="O104" s="379"/>
      <c r="P104" s="823"/>
      <c r="Q104" s="902"/>
    </row>
    <row r="105" spans="1:17" s="21" customFormat="1" ht="13.5" hidden="1" thickBot="1" x14ac:dyDescent="0.25">
      <c r="A105" s="1085">
        <v>43</v>
      </c>
      <c r="B105" s="335"/>
      <c r="C105" s="344" t="s">
        <v>9</v>
      </c>
      <c r="D105" s="315">
        <f t="shared" si="0"/>
        <v>0</v>
      </c>
      <c r="E105" s="316">
        <f t="shared" si="3"/>
        <v>0</v>
      </c>
      <c r="F105" s="345"/>
      <c r="G105" s="345"/>
      <c r="H105" s="316">
        <f t="shared" si="5"/>
        <v>0</v>
      </c>
      <c r="I105" s="345"/>
      <c r="J105" s="345"/>
      <c r="K105" s="355">
        <f t="shared" si="4"/>
        <v>0</v>
      </c>
      <c r="L105" s="799"/>
      <c r="M105" s="806"/>
      <c r="N105" s="824"/>
      <c r="O105" s="818"/>
      <c r="P105" s="824"/>
      <c r="Q105" s="903"/>
    </row>
    <row r="106" spans="1:17" s="21" customFormat="1" ht="13.5" hidden="1" thickBot="1" x14ac:dyDescent="0.25">
      <c r="A106" s="1090"/>
      <c r="B106" s="340"/>
      <c r="C106" s="341" t="s">
        <v>11</v>
      </c>
      <c r="D106" s="315">
        <f t="shared" si="0"/>
        <v>0</v>
      </c>
      <c r="E106" s="343">
        <f t="shared" si="3"/>
        <v>0</v>
      </c>
      <c r="F106" s="342"/>
      <c r="G106" s="342"/>
      <c r="H106" s="343">
        <f t="shared" si="5"/>
        <v>0</v>
      </c>
      <c r="I106" s="342"/>
      <c r="J106" s="342"/>
      <c r="K106" s="355">
        <f t="shared" si="4"/>
        <v>0</v>
      </c>
      <c r="L106" s="800"/>
      <c r="M106" s="805"/>
      <c r="N106" s="823"/>
      <c r="O106" s="379"/>
      <c r="P106" s="823"/>
      <c r="Q106" s="902"/>
    </row>
    <row r="107" spans="1:17" s="21" customFormat="1" ht="13.5" hidden="1" thickBot="1" x14ac:dyDescent="0.25">
      <c r="A107" s="1090">
        <v>44</v>
      </c>
      <c r="B107" s="335"/>
      <c r="C107" s="344" t="s">
        <v>9</v>
      </c>
      <c r="D107" s="315">
        <f t="shared" si="0"/>
        <v>0</v>
      </c>
      <c r="E107" s="316">
        <f t="shared" si="3"/>
        <v>0</v>
      </c>
      <c r="F107" s="345"/>
      <c r="G107" s="345"/>
      <c r="H107" s="316">
        <f t="shared" si="5"/>
        <v>0</v>
      </c>
      <c r="I107" s="345"/>
      <c r="J107" s="345"/>
      <c r="K107" s="355">
        <f t="shared" si="4"/>
        <v>0</v>
      </c>
      <c r="L107" s="799"/>
      <c r="M107" s="806"/>
      <c r="N107" s="824"/>
      <c r="O107" s="818"/>
      <c r="P107" s="824"/>
      <c r="Q107" s="903"/>
    </row>
    <row r="108" spans="1:17" s="21" customFormat="1" ht="13.5" hidden="1" thickBot="1" x14ac:dyDescent="0.25">
      <c r="A108" s="1090"/>
      <c r="B108" s="340"/>
      <c r="C108" s="341" t="s">
        <v>11</v>
      </c>
      <c r="D108" s="315">
        <f t="shared" si="0"/>
        <v>0</v>
      </c>
      <c r="E108" s="343">
        <f t="shared" si="3"/>
        <v>0</v>
      </c>
      <c r="F108" s="342"/>
      <c r="G108" s="342"/>
      <c r="H108" s="343">
        <f t="shared" si="5"/>
        <v>0</v>
      </c>
      <c r="I108" s="342"/>
      <c r="J108" s="342"/>
      <c r="K108" s="355">
        <f t="shared" si="4"/>
        <v>0</v>
      </c>
      <c r="L108" s="800"/>
      <c r="M108" s="805"/>
      <c r="N108" s="823"/>
      <c r="O108" s="379"/>
      <c r="P108" s="823"/>
      <c r="Q108" s="902"/>
    </row>
    <row r="109" spans="1:17" s="317" customFormat="1" ht="13.5" hidden="1" thickBot="1" x14ac:dyDescent="0.25">
      <c r="A109" s="1090">
        <v>45</v>
      </c>
      <c r="B109" s="335"/>
      <c r="C109" s="344" t="s">
        <v>9</v>
      </c>
      <c r="D109" s="315">
        <f t="shared" si="0"/>
        <v>0</v>
      </c>
      <c r="E109" s="316">
        <f t="shared" si="3"/>
        <v>0</v>
      </c>
      <c r="F109" s="345"/>
      <c r="G109" s="345"/>
      <c r="H109" s="316">
        <f t="shared" si="5"/>
        <v>0</v>
      </c>
      <c r="I109" s="345"/>
      <c r="J109" s="345"/>
      <c r="K109" s="355">
        <f t="shared" si="4"/>
        <v>0</v>
      </c>
      <c r="L109" s="799"/>
      <c r="M109" s="806"/>
      <c r="N109" s="824"/>
      <c r="O109" s="818"/>
      <c r="P109" s="824"/>
      <c r="Q109" s="903"/>
    </row>
    <row r="110" spans="1:17" s="317" customFormat="1" ht="13.5" hidden="1" thickBot="1" x14ac:dyDescent="0.25">
      <c r="A110" s="1090"/>
      <c r="B110" s="340"/>
      <c r="C110" s="341" t="s">
        <v>11</v>
      </c>
      <c r="D110" s="315">
        <f t="shared" si="0"/>
        <v>0</v>
      </c>
      <c r="E110" s="316">
        <f t="shared" si="3"/>
        <v>0</v>
      </c>
      <c r="F110" s="342"/>
      <c r="G110" s="342"/>
      <c r="H110" s="343">
        <f t="shared" si="5"/>
        <v>0</v>
      </c>
      <c r="I110" s="342"/>
      <c r="J110" s="342"/>
      <c r="K110" s="355">
        <f t="shared" si="4"/>
        <v>0</v>
      </c>
      <c r="L110" s="383"/>
      <c r="M110" s="804"/>
      <c r="N110" s="823"/>
      <c r="O110" s="379"/>
      <c r="P110" s="823"/>
      <c r="Q110" s="902"/>
    </row>
    <row r="111" spans="1:17" s="21" customFormat="1" ht="13.5" hidden="1" thickBot="1" x14ac:dyDescent="0.25">
      <c r="A111" s="1090">
        <v>46</v>
      </c>
      <c r="B111" s="335"/>
      <c r="C111" s="344" t="s">
        <v>9</v>
      </c>
      <c r="D111" s="315">
        <f t="shared" si="0"/>
        <v>0</v>
      </c>
      <c r="E111" s="316">
        <f t="shared" si="3"/>
        <v>0</v>
      </c>
      <c r="F111" s="345"/>
      <c r="G111" s="345"/>
      <c r="H111" s="316">
        <f t="shared" si="5"/>
        <v>0</v>
      </c>
      <c r="I111" s="345"/>
      <c r="J111" s="345"/>
      <c r="K111" s="355">
        <f t="shared" si="4"/>
        <v>0</v>
      </c>
      <c r="L111" s="799"/>
      <c r="M111" s="803"/>
      <c r="N111" s="824"/>
      <c r="O111" s="818"/>
      <c r="P111" s="824"/>
      <c r="Q111" s="903"/>
    </row>
    <row r="112" spans="1:17" s="21" customFormat="1" ht="13.5" hidden="1" thickBot="1" x14ac:dyDescent="0.25">
      <c r="A112" s="1090"/>
      <c r="B112" s="340"/>
      <c r="C112" s="341" t="s">
        <v>11</v>
      </c>
      <c r="D112" s="315">
        <f t="shared" si="0"/>
        <v>0</v>
      </c>
      <c r="E112" s="316">
        <f t="shared" si="3"/>
        <v>0</v>
      </c>
      <c r="F112" s="342"/>
      <c r="G112" s="342"/>
      <c r="H112" s="343">
        <f t="shared" si="5"/>
        <v>0</v>
      </c>
      <c r="I112" s="342"/>
      <c r="J112" s="342"/>
      <c r="K112" s="355">
        <f t="shared" si="4"/>
        <v>0</v>
      </c>
      <c r="L112" s="800"/>
      <c r="M112" s="805"/>
      <c r="N112" s="823"/>
      <c r="O112" s="379"/>
      <c r="P112" s="823"/>
      <c r="Q112" s="902"/>
    </row>
    <row r="113" spans="1:17" s="21" customFormat="1" ht="13.5" hidden="1" thickBot="1" x14ac:dyDescent="0.25">
      <c r="A113" s="1090">
        <v>47</v>
      </c>
      <c r="B113" s="335"/>
      <c r="C113" s="344" t="s">
        <v>9</v>
      </c>
      <c r="D113" s="315">
        <f t="shared" si="0"/>
        <v>0</v>
      </c>
      <c r="E113" s="316">
        <f t="shared" si="3"/>
        <v>0</v>
      </c>
      <c r="F113" s="345"/>
      <c r="G113" s="345"/>
      <c r="H113" s="316">
        <f t="shared" si="5"/>
        <v>0</v>
      </c>
      <c r="I113" s="345"/>
      <c r="J113" s="345"/>
      <c r="K113" s="355">
        <f t="shared" si="4"/>
        <v>0</v>
      </c>
      <c r="L113" s="799"/>
      <c r="M113" s="806"/>
      <c r="N113" s="824"/>
      <c r="O113" s="818"/>
      <c r="P113" s="824"/>
      <c r="Q113" s="903"/>
    </row>
    <row r="114" spans="1:17" s="21" customFormat="1" ht="13.5" hidden="1" thickBot="1" x14ac:dyDescent="0.25">
      <c r="A114" s="1090"/>
      <c r="B114" s="340"/>
      <c r="C114" s="341" t="s">
        <v>11</v>
      </c>
      <c r="D114" s="315">
        <f t="shared" si="0"/>
        <v>0</v>
      </c>
      <c r="E114" s="343">
        <f t="shared" si="3"/>
        <v>0</v>
      </c>
      <c r="F114" s="342"/>
      <c r="G114" s="342"/>
      <c r="H114" s="343">
        <f t="shared" si="5"/>
        <v>0</v>
      </c>
      <c r="I114" s="342"/>
      <c r="J114" s="342"/>
      <c r="K114" s="355">
        <f t="shared" si="4"/>
        <v>0</v>
      </c>
      <c r="L114" s="800"/>
      <c r="M114" s="805"/>
      <c r="N114" s="823"/>
      <c r="O114" s="379"/>
      <c r="P114" s="823"/>
      <c r="Q114" s="902"/>
    </row>
    <row r="115" spans="1:17" s="21" customFormat="1" ht="13.5" hidden="1" thickBot="1" x14ac:dyDescent="0.25">
      <c r="A115" s="1090">
        <v>48</v>
      </c>
      <c r="B115" s="335"/>
      <c r="C115" s="344" t="s">
        <v>9</v>
      </c>
      <c r="D115" s="315">
        <f t="shared" si="0"/>
        <v>0</v>
      </c>
      <c r="E115" s="316">
        <f t="shared" si="3"/>
        <v>0</v>
      </c>
      <c r="F115" s="345"/>
      <c r="G115" s="345"/>
      <c r="H115" s="316">
        <f t="shared" si="5"/>
        <v>0</v>
      </c>
      <c r="I115" s="345"/>
      <c r="J115" s="345"/>
      <c r="K115" s="355">
        <f t="shared" si="4"/>
        <v>0</v>
      </c>
      <c r="L115" s="799"/>
      <c r="M115" s="806"/>
      <c r="N115" s="824"/>
      <c r="O115" s="818"/>
      <c r="P115" s="824"/>
      <c r="Q115" s="903"/>
    </row>
    <row r="116" spans="1:17" s="21" customFormat="1" ht="13.5" hidden="1" thickBot="1" x14ac:dyDescent="0.25">
      <c r="A116" s="1090"/>
      <c r="B116" s="340"/>
      <c r="C116" s="341" t="s">
        <v>11</v>
      </c>
      <c r="D116" s="315">
        <f t="shared" si="0"/>
        <v>0</v>
      </c>
      <c r="E116" s="343">
        <f t="shared" si="3"/>
        <v>0</v>
      </c>
      <c r="F116" s="342"/>
      <c r="G116" s="342"/>
      <c r="H116" s="343">
        <f t="shared" si="5"/>
        <v>0</v>
      </c>
      <c r="I116" s="342"/>
      <c r="J116" s="342"/>
      <c r="K116" s="355">
        <f t="shared" si="4"/>
        <v>0</v>
      </c>
      <c r="L116" s="800"/>
      <c r="M116" s="805"/>
      <c r="N116" s="823"/>
      <c r="O116" s="379"/>
      <c r="P116" s="823"/>
      <c r="Q116" s="902"/>
    </row>
    <row r="117" spans="1:17" s="317" customFormat="1" ht="13.5" hidden="1" thickBot="1" x14ac:dyDescent="0.25">
      <c r="A117" s="1090">
        <v>49</v>
      </c>
      <c r="B117" s="335"/>
      <c r="C117" s="344" t="s">
        <v>9</v>
      </c>
      <c r="D117" s="315">
        <f t="shared" si="0"/>
        <v>0</v>
      </c>
      <c r="E117" s="316">
        <f t="shared" ref="E117:E180" si="6">F117+G117</f>
        <v>0</v>
      </c>
      <c r="F117" s="345"/>
      <c r="G117" s="345"/>
      <c r="H117" s="316">
        <f t="shared" si="5"/>
        <v>0</v>
      </c>
      <c r="I117" s="345"/>
      <c r="J117" s="345"/>
      <c r="K117" s="355">
        <f t="shared" ref="K117:K180" si="7">L117+M117</f>
        <v>0</v>
      </c>
      <c r="L117" s="799"/>
      <c r="M117" s="806"/>
      <c r="N117" s="824"/>
      <c r="O117" s="818"/>
      <c r="P117" s="824"/>
      <c r="Q117" s="903"/>
    </row>
    <row r="118" spans="1:17" s="317" customFormat="1" ht="13.5" hidden="1" thickBot="1" x14ac:dyDescent="0.25">
      <c r="A118" s="1090"/>
      <c r="B118" s="340"/>
      <c r="C118" s="341" t="s">
        <v>11</v>
      </c>
      <c r="D118" s="315">
        <f t="shared" si="0"/>
        <v>0</v>
      </c>
      <c r="E118" s="316">
        <f t="shared" si="6"/>
        <v>0</v>
      </c>
      <c r="F118" s="342"/>
      <c r="G118" s="342"/>
      <c r="H118" s="343">
        <f t="shared" si="5"/>
        <v>0</v>
      </c>
      <c r="I118" s="342"/>
      <c r="J118" s="342"/>
      <c r="K118" s="355">
        <f t="shared" si="7"/>
        <v>0</v>
      </c>
      <c r="L118" s="383"/>
      <c r="M118" s="804"/>
      <c r="N118" s="823"/>
      <c r="O118" s="379"/>
      <c r="P118" s="823"/>
      <c r="Q118" s="902"/>
    </row>
    <row r="119" spans="1:17" s="21" customFormat="1" ht="13.5" hidden="1" thickBot="1" x14ac:dyDescent="0.25">
      <c r="A119" s="1085">
        <v>50</v>
      </c>
      <c r="B119" s="335"/>
      <c r="C119" s="344" t="s">
        <v>9</v>
      </c>
      <c r="D119" s="315">
        <f t="shared" si="0"/>
        <v>0</v>
      </c>
      <c r="E119" s="316">
        <f t="shared" si="6"/>
        <v>0</v>
      </c>
      <c r="F119" s="345"/>
      <c r="G119" s="345"/>
      <c r="H119" s="316">
        <f t="shared" si="5"/>
        <v>0</v>
      </c>
      <c r="I119" s="345"/>
      <c r="J119" s="345"/>
      <c r="K119" s="355">
        <f t="shared" si="7"/>
        <v>0</v>
      </c>
      <c r="L119" s="799"/>
      <c r="M119" s="803"/>
      <c r="N119" s="824"/>
      <c r="O119" s="818"/>
      <c r="P119" s="824"/>
      <c r="Q119" s="903"/>
    </row>
    <row r="120" spans="1:17" s="21" customFormat="1" ht="13.5" hidden="1" thickBot="1" x14ac:dyDescent="0.25">
      <c r="A120" s="1090"/>
      <c r="B120" s="340"/>
      <c r="C120" s="341" t="s">
        <v>11</v>
      </c>
      <c r="D120" s="315">
        <f t="shared" si="0"/>
        <v>0</v>
      </c>
      <c r="E120" s="316">
        <f t="shared" si="6"/>
        <v>0</v>
      </c>
      <c r="F120" s="342"/>
      <c r="G120" s="342"/>
      <c r="H120" s="343">
        <f t="shared" si="5"/>
        <v>0</v>
      </c>
      <c r="I120" s="342"/>
      <c r="J120" s="342"/>
      <c r="K120" s="355">
        <f t="shared" si="7"/>
        <v>0</v>
      </c>
      <c r="L120" s="800"/>
      <c r="M120" s="805"/>
      <c r="N120" s="823"/>
      <c r="O120" s="379"/>
      <c r="P120" s="823"/>
      <c r="Q120" s="902"/>
    </row>
    <row r="121" spans="1:17" s="21" customFormat="1" ht="13.5" hidden="1" thickBot="1" x14ac:dyDescent="0.25">
      <c r="A121" s="1090">
        <v>51</v>
      </c>
      <c r="B121" s="335"/>
      <c r="C121" s="344" t="s">
        <v>9</v>
      </c>
      <c r="D121" s="315">
        <f t="shared" si="0"/>
        <v>0</v>
      </c>
      <c r="E121" s="316">
        <f t="shared" si="6"/>
        <v>0</v>
      </c>
      <c r="F121" s="345"/>
      <c r="G121" s="345"/>
      <c r="H121" s="316">
        <f t="shared" si="5"/>
        <v>0</v>
      </c>
      <c r="I121" s="345"/>
      <c r="J121" s="345"/>
      <c r="K121" s="355">
        <f t="shared" si="7"/>
        <v>0</v>
      </c>
      <c r="L121" s="799"/>
      <c r="M121" s="806"/>
      <c r="N121" s="824"/>
      <c r="O121" s="818"/>
      <c r="P121" s="824"/>
      <c r="Q121" s="903"/>
    </row>
    <row r="122" spans="1:17" s="21" customFormat="1" ht="13.5" hidden="1" thickBot="1" x14ac:dyDescent="0.25">
      <c r="A122" s="1090"/>
      <c r="B122" s="340"/>
      <c r="C122" s="341" t="s">
        <v>11</v>
      </c>
      <c r="D122" s="315">
        <f t="shared" si="0"/>
        <v>0</v>
      </c>
      <c r="E122" s="343">
        <f t="shared" si="6"/>
        <v>0</v>
      </c>
      <c r="F122" s="342"/>
      <c r="G122" s="342"/>
      <c r="H122" s="343">
        <f t="shared" si="5"/>
        <v>0</v>
      </c>
      <c r="I122" s="342"/>
      <c r="J122" s="342"/>
      <c r="K122" s="355">
        <f t="shared" si="7"/>
        <v>0</v>
      </c>
      <c r="L122" s="800"/>
      <c r="M122" s="805"/>
      <c r="N122" s="823"/>
      <c r="O122" s="379"/>
      <c r="P122" s="823"/>
      <c r="Q122" s="902"/>
    </row>
    <row r="123" spans="1:17" s="21" customFormat="1" ht="13.5" hidden="1" thickBot="1" x14ac:dyDescent="0.25">
      <c r="A123" s="1090">
        <v>52</v>
      </c>
      <c r="B123" s="335"/>
      <c r="C123" s="344" t="s">
        <v>9</v>
      </c>
      <c r="D123" s="315">
        <f t="shared" si="0"/>
        <v>0</v>
      </c>
      <c r="E123" s="316">
        <f t="shared" si="6"/>
        <v>0</v>
      </c>
      <c r="F123" s="345"/>
      <c r="G123" s="345"/>
      <c r="H123" s="316">
        <f t="shared" si="5"/>
        <v>0</v>
      </c>
      <c r="I123" s="345"/>
      <c r="J123" s="345"/>
      <c r="K123" s="355">
        <f t="shared" si="7"/>
        <v>0</v>
      </c>
      <c r="L123" s="799"/>
      <c r="M123" s="806"/>
      <c r="N123" s="824"/>
      <c r="O123" s="818"/>
      <c r="P123" s="824"/>
      <c r="Q123" s="903"/>
    </row>
    <row r="124" spans="1:17" s="21" customFormat="1" ht="13.5" hidden="1" thickBot="1" x14ac:dyDescent="0.25">
      <c r="A124" s="1090"/>
      <c r="B124" s="340"/>
      <c r="C124" s="341" t="s">
        <v>11</v>
      </c>
      <c r="D124" s="315">
        <f t="shared" si="0"/>
        <v>0</v>
      </c>
      <c r="E124" s="343">
        <f t="shared" si="6"/>
        <v>0</v>
      </c>
      <c r="F124" s="342"/>
      <c r="G124" s="342"/>
      <c r="H124" s="343">
        <f t="shared" si="5"/>
        <v>0</v>
      </c>
      <c r="I124" s="342"/>
      <c r="J124" s="342"/>
      <c r="K124" s="355">
        <f t="shared" si="7"/>
        <v>0</v>
      </c>
      <c r="L124" s="800"/>
      <c r="M124" s="805"/>
      <c r="N124" s="823"/>
      <c r="O124" s="379"/>
      <c r="P124" s="823"/>
      <c r="Q124" s="902"/>
    </row>
    <row r="125" spans="1:17" s="317" customFormat="1" ht="13.5" hidden="1" thickBot="1" x14ac:dyDescent="0.25">
      <c r="A125" s="1090">
        <v>53</v>
      </c>
      <c r="B125" s="335"/>
      <c r="C125" s="344" t="s">
        <v>9</v>
      </c>
      <c r="D125" s="315">
        <f t="shared" si="0"/>
        <v>0</v>
      </c>
      <c r="E125" s="316">
        <f t="shared" si="6"/>
        <v>0</v>
      </c>
      <c r="F125" s="345"/>
      <c r="G125" s="345"/>
      <c r="H125" s="316">
        <f t="shared" si="5"/>
        <v>0</v>
      </c>
      <c r="I125" s="345"/>
      <c r="J125" s="345"/>
      <c r="K125" s="355">
        <f t="shared" si="7"/>
        <v>0</v>
      </c>
      <c r="L125" s="799"/>
      <c r="M125" s="806"/>
      <c r="N125" s="824"/>
      <c r="O125" s="818"/>
      <c r="P125" s="824"/>
      <c r="Q125" s="903"/>
    </row>
    <row r="126" spans="1:17" s="317" customFormat="1" ht="13.5" hidden="1" thickBot="1" x14ac:dyDescent="0.25">
      <c r="A126" s="1090"/>
      <c r="B126" s="340"/>
      <c r="C126" s="341" t="s">
        <v>11</v>
      </c>
      <c r="D126" s="315">
        <f t="shared" si="0"/>
        <v>0</v>
      </c>
      <c r="E126" s="316">
        <f t="shared" si="6"/>
        <v>0</v>
      </c>
      <c r="F126" s="342"/>
      <c r="G126" s="342"/>
      <c r="H126" s="343">
        <f t="shared" si="5"/>
        <v>0</v>
      </c>
      <c r="I126" s="342"/>
      <c r="J126" s="342"/>
      <c r="K126" s="355">
        <f t="shared" si="7"/>
        <v>0</v>
      </c>
      <c r="L126" s="383"/>
      <c r="M126" s="804"/>
      <c r="N126" s="823"/>
      <c r="O126" s="379"/>
      <c r="P126" s="823"/>
      <c r="Q126" s="902"/>
    </row>
    <row r="127" spans="1:17" s="21" customFormat="1" ht="13.5" hidden="1" thickBot="1" x14ac:dyDescent="0.25">
      <c r="A127" s="1090">
        <v>54</v>
      </c>
      <c r="B127" s="335"/>
      <c r="C127" s="344" t="s">
        <v>9</v>
      </c>
      <c r="D127" s="315">
        <f t="shared" si="0"/>
        <v>0</v>
      </c>
      <c r="E127" s="316">
        <f t="shared" si="6"/>
        <v>0</v>
      </c>
      <c r="F127" s="345"/>
      <c r="G127" s="345"/>
      <c r="H127" s="316">
        <f t="shared" si="5"/>
        <v>0</v>
      </c>
      <c r="I127" s="345"/>
      <c r="J127" s="345"/>
      <c r="K127" s="355">
        <f t="shared" si="7"/>
        <v>0</v>
      </c>
      <c r="L127" s="799"/>
      <c r="M127" s="803"/>
      <c r="N127" s="824"/>
      <c r="O127" s="818"/>
      <c r="P127" s="824"/>
      <c r="Q127" s="903"/>
    </row>
    <row r="128" spans="1:17" s="21" customFormat="1" ht="13.5" hidden="1" thickBot="1" x14ac:dyDescent="0.25">
      <c r="A128" s="1090"/>
      <c r="B128" s="340"/>
      <c r="C128" s="341" t="s">
        <v>11</v>
      </c>
      <c r="D128" s="315">
        <f t="shared" si="0"/>
        <v>0</v>
      </c>
      <c r="E128" s="316">
        <f t="shared" si="6"/>
        <v>0</v>
      </c>
      <c r="F128" s="342"/>
      <c r="G128" s="342"/>
      <c r="H128" s="343">
        <f t="shared" si="5"/>
        <v>0</v>
      </c>
      <c r="I128" s="342"/>
      <c r="J128" s="342"/>
      <c r="K128" s="355">
        <f t="shared" si="7"/>
        <v>0</v>
      </c>
      <c r="L128" s="800"/>
      <c r="M128" s="805"/>
      <c r="N128" s="823"/>
      <c r="O128" s="379"/>
      <c r="P128" s="823"/>
      <c r="Q128" s="902"/>
    </row>
    <row r="129" spans="1:17" s="21" customFormat="1" ht="13.5" hidden="1" thickBot="1" x14ac:dyDescent="0.25">
      <c r="A129" s="1090">
        <v>55</v>
      </c>
      <c r="B129" s="335"/>
      <c r="C129" s="344" t="s">
        <v>9</v>
      </c>
      <c r="D129" s="315">
        <f t="shared" si="0"/>
        <v>0</v>
      </c>
      <c r="E129" s="316">
        <f t="shared" si="6"/>
        <v>0</v>
      </c>
      <c r="F129" s="345"/>
      <c r="G129" s="345"/>
      <c r="H129" s="316">
        <f t="shared" si="5"/>
        <v>0</v>
      </c>
      <c r="I129" s="345"/>
      <c r="J129" s="345"/>
      <c r="K129" s="355">
        <f t="shared" si="7"/>
        <v>0</v>
      </c>
      <c r="L129" s="799"/>
      <c r="M129" s="806"/>
      <c r="N129" s="824"/>
      <c r="O129" s="818"/>
      <c r="P129" s="824"/>
      <c r="Q129" s="903"/>
    </row>
    <row r="130" spans="1:17" s="21" customFormat="1" ht="13.5" hidden="1" thickBot="1" x14ac:dyDescent="0.25">
      <c r="A130" s="1090"/>
      <c r="B130" s="340"/>
      <c r="C130" s="341" t="s">
        <v>11</v>
      </c>
      <c r="D130" s="315">
        <f t="shared" si="0"/>
        <v>0</v>
      </c>
      <c r="E130" s="343">
        <f t="shared" si="6"/>
        <v>0</v>
      </c>
      <c r="F130" s="342"/>
      <c r="G130" s="342"/>
      <c r="H130" s="343">
        <f t="shared" si="5"/>
        <v>0</v>
      </c>
      <c r="I130" s="342"/>
      <c r="J130" s="342"/>
      <c r="K130" s="355">
        <f t="shared" si="7"/>
        <v>0</v>
      </c>
      <c r="L130" s="800"/>
      <c r="M130" s="805"/>
      <c r="N130" s="823"/>
      <c r="O130" s="379"/>
      <c r="P130" s="823"/>
      <c r="Q130" s="902"/>
    </row>
    <row r="131" spans="1:17" s="21" customFormat="1" ht="13.5" hidden="1" thickBot="1" x14ac:dyDescent="0.25">
      <c r="A131" s="1090">
        <v>56</v>
      </c>
      <c r="B131" s="335"/>
      <c r="C131" s="344" t="s">
        <v>9</v>
      </c>
      <c r="D131" s="315">
        <f t="shared" si="0"/>
        <v>0</v>
      </c>
      <c r="E131" s="316">
        <f t="shared" si="6"/>
        <v>0</v>
      </c>
      <c r="F131" s="345"/>
      <c r="G131" s="345"/>
      <c r="H131" s="316">
        <f t="shared" si="5"/>
        <v>0</v>
      </c>
      <c r="I131" s="345"/>
      <c r="J131" s="345"/>
      <c r="K131" s="355">
        <f t="shared" si="7"/>
        <v>0</v>
      </c>
      <c r="L131" s="799"/>
      <c r="M131" s="806"/>
      <c r="N131" s="824"/>
      <c r="O131" s="818"/>
      <c r="P131" s="824"/>
      <c r="Q131" s="903"/>
    </row>
    <row r="132" spans="1:17" s="21" customFormat="1" ht="13.5" hidden="1" thickBot="1" x14ac:dyDescent="0.25">
      <c r="A132" s="1090"/>
      <c r="B132" s="340"/>
      <c r="C132" s="341" t="s">
        <v>11</v>
      </c>
      <c r="D132" s="315">
        <f t="shared" si="0"/>
        <v>0</v>
      </c>
      <c r="E132" s="343">
        <f t="shared" si="6"/>
        <v>0</v>
      </c>
      <c r="F132" s="342"/>
      <c r="G132" s="342"/>
      <c r="H132" s="343">
        <f t="shared" si="5"/>
        <v>0</v>
      </c>
      <c r="I132" s="342"/>
      <c r="J132" s="342"/>
      <c r="K132" s="355">
        <f t="shared" si="7"/>
        <v>0</v>
      </c>
      <c r="L132" s="800"/>
      <c r="M132" s="805"/>
      <c r="N132" s="823"/>
      <c r="O132" s="379"/>
      <c r="P132" s="823"/>
      <c r="Q132" s="902"/>
    </row>
    <row r="133" spans="1:17" s="317" customFormat="1" ht="13.5" hidden="1" thickBot="1" x14ac:dyDescent="0.25">
      <c r="A133" s="1085">
        <v>57</v>
      </c>
      <c r="B133" s="335"/>
      <c r="C133" s="344" t="s">
        <v>9</v>
      </c>
      <c r="D133" s="315">
        <f t="shared" si="0"/>
        <v>0</v>
      </c>
      <c r="E133" s="316">
        <f t="shared" si="6"/>
        <v>0</v>
      </c>
      <c r="F133" s="345"/>
      <c r="G133" s="345"/>
      <c r="H133" s="316">
        <f t="shared" si="5"/>
        <v>0</v>
      </c>
      <c r="I133" s="345"/>
      <c r="J133" s="345"/>
      <c r="K133" s="355">
        <f t="shared" si="7"/>
        <v>0</v>
      </c>
      <c r="L133" s="799"/>
      <c r="M133" s="806"/>
      <c r="N133" s="824"/>
      <c r="O133" s="818"/>
      <c r="P133" s="824"/>
      <c r="Q133" s="903"/>
    </row>
    <row r="134" spans="1:17" s="317" customFormat="1" ht="13.5" hidden="1" thickBot="1" x14ac:dyDescent="0.25">
      <c r="A134" s="1090"/>
      <c r="B134" s="340"/>
      <c r="C134" s="341" t="s">
        <v>11</v>
      </c>
      <c r="D134" s="315">
        <f t="shared" si="0"/>
        <v>0</v>
      </c>
      <c r="E134" s="316">
        <f t="shared" si="6"/>
        <v>0</v>
      </c>
      <c r="F134" s="342"/>
      <c r="G134" s="342"/>
      <c r="H134" s="343">
        <f t="shared" si="5"/>
        <v>0</v>
      </c>
      <c r="I134" s="342"/>
      <c r="J134" s="342"/>
      <c r="K134" s="355">
        <f t="shared" si="7"/>
        <v>0</v>
      </c>
      <c r="L134" s="383"/>
      <c r="M134" s="804"/>
      <c r="N134" s="823"/>
      <c r="O134" s="379"/>
      <c r="P134" s="823"/>
      <c r="Q134" s="902"/>
    </row>
    <row r="135" spans="1:17" s="21" customFormat="1" ht="13.5" hidden="1" thickBot="1" x14ac:dyDescent="0.25">
      <c r="A135" s="1090">
        <v>58</v>
      </c>
      <c r="B135" s="335"/>
      <c r="C135" s="344" t="s">
        <v>9</v>
      </c>
      <c r="D135" s="315">
        <f t="shared" si="0"/>
        <v>0</v>
      </c>
      <c r="E135" s="316">
        <f t="shared" si="6"/>
        <v>0</v>
      </c>
      <c r="F135" s="345"/>
      <c r="G135" s="345"/>
      <c r="H135" s="316">
        <f t="shared" si="5"/>
        <v>0</v>
      </c>
      <c r="I135" s="345"/>
      <c r="J135" s="345"/>
      <c r="K135" s="355">
        <f t="shared" si="7"/>
        <v>0</v>
      </c>
      <c r="L135" s="799"/>
      <c r="M135" s="803"/>
      <c r="N135" s="824"/>
      <c r="O135" s="818"/>
      <c r="P135" s="824"/>
      <c r="Q135" s="903"/>
    </row>
    <row r="136" spans="1:17" s="21" customFormat="1" ht="13.5" hidden="1" thickBot="1" x14ac:dyDescent="0.25">
      <c r="A136" s="1090"/>
      <c r="B136" s="340"/>
      <c r="C136" s="341" t="s">
        <v>11</v>
      </c>
      <c r="D136" s="315">
        <f t="shared" si="0"/>
        <v>0</v>
      </c>
      <c r="E136" s="316">
        <f t="shared" si="6"/>
        <v>0</v>
      </c>
      <c r="F136" s="342"/>
      <c r="G136" s="342"/>
      <c r="H136" s="343">
        <f t="shared" si="5"/>
        <v>0</v>
      </c>
      <c r="I136" s="342"/>
      <c r="J136" s="342"/>
      <c r="K136" s="355">
        <f t="shared" si="7"/>
        <v>0</v>
      </c>
      <c r="L136" s="800"/>
      <c r="M136" s="805"/>
      <c r="N136" s="823"/>
      <c r="O136" s="379"/>
      <c r="P136" s="823"/>
      <c r="Q136" s="902"/>
    </row>
    <row r="137" spans="1:17" s="21" customFormat="1" ht="13.5" hidden="1" thickBot="1" x14ac:dyDescent="0.25">
      <c r="A137" s="1090">
        <v>59</v>
      </c>
      <c r="B137" s="335"/>
      <c r="C137" s="344" t="s">
        <v>9</v>
      </c>
      <c r="D137" s="315">
        <f t="shared" si="0"/>
        <v>0</v>
      </c>
      <c r="E137" s="316">
        <f t="shared" si="6"/>
        <v>0</v>
      </c>
      <c r="F137" s="345"/>
      <c r="G137" s="345"/>
      <c r="H137" s="316">
        <f t="shared" si="5"/>
        <v>0</v>
      </c>
      <c r="I137" s="345"/>
      <c r="J137" s="345"/>
      <c r="K137" s="355">
        <f t="shared" si="7"/>
        <v>0</v>
      </c>
      <c r="L137" s="799"/>
      <c r="M137" s="806"/>
      <c r="N137" s="824"/>
      <c r="O137" s="818"/>
      <c r="P137" s="824"/>
      <c r="Q137" s="903"/>
    </row>
    <row r="138" spans="1:17" s="21" customFormat="1" ht="13.5" hidden="1" thickBot="1" x14ac:dyDescent="0.25">
      <c r="A138" s="1090"/>
      <c r="B138" s="340"/>
      <c r="C138" s="341" t="s">
        <v>11</v>
      </c>
      <c r="D138" s="315">
        <f t="shared" si="0"/>
        <v>0</v>
      </c>
      <c r="E138" s="343">
        <f t="shared" si="6"/>
        <v>0</v>
      </c>
      <c r="F138" s="342"/>
      <c r="G138" s="342"/>
      <c r="H138" s="343">
        <f t="shared" si="5"/>
        <v>0</v>
      </c>
      <c r="I138" s="342"/>
      <c r="J138" s="342"/>
      <c r="K138" s="355">
        <f t="shared" si="7"/>
        <v>0</v>
      </c>
      <c r="L138" s="800"/>
      <c r="M138" s="805"/>
      <c r="N138" s="823"/>
      <c r="O138" s="379"/>
      <c r="P138" s="823"/>
      <c r="Q138" s="902"/>
    </row>
    <row r="139" spans="1:17" s="21" customFormat="1" ht="13.5" hidden="1" thickBot="1" x14ac:dyDescent="0.25">
      <c r="A139" s="1090">
        <v>60</v>
      </c>
      <c r="B139" s="335"/>
      <c r="C139" s="344" t="s">
        <v>9</v>
      </c>
      <c r="D139" s="315">
        <f t="shared" si="0"/>
        <v>0</v>
      </c>
      <c r="E139" s="316">
        <f t="shared" si="6"/>
        <v>0</v>
      </c>
      <c r="F139" s="345"/>
      <c r="G139" s="345"/>
      <c r="H139" s="316">
        <f t="shared" si="5"/>
        <v>0</v>
      </c>
      <c r="I139" s="345"/>
      <c r="J139" s="345"/>
      <c r="K139" s="355">
        <f t="shared" si="7"/>
        <v>0</v>
      </c>
      <c r="L139" s="799"/>
      <c r="M139" s="806"/>
      <c r="N139" s="824"/>
      <c r="O139" s="818"/>
      <c r="P139" s="824"/>
      <c r="Q139" s="903"/>
    </row>
    <row r="140" spans="1:17" s="21" customFormat="1" ht="13.5" hidden="1" thickBot="1" x14ac:dyDescent="0.25">
      <c r="A140" s="1090"/>
      <c r="B140" s="340"/>
      <c r="C140" s="341" t="s">
        <v>11</v>
      </c>
      <c r="D140" s="315">
        <f t="shared" si="0"/>
        <v>0</v>
      </c>
      <c r="E140" s="343">
        <f t="shared" si="6"/>
        <v>0</v>
      </c>
      <c r="F140" s="342"/>
      <c r="G140" s="342"/>
      <c r="H140" s="343">
        <f t="shared" si="5"/>
        <v>0</v>
      </c>
      <c r="I140" s="342"/>
      <c r="J140" s="342"/>
      <c r="K140" s="355">
        <f t="shared" si="7"/>
        <v>0</v>
      </c>
      <c r="L140" s="800"/>
      <c r="M140" s="805"/>
      <c r="N140" s="823"/>
      <c r="O140" s="379"/>
      <c r="P140" s="823"/>
      <c r="Q140" s="902"/>
    </row>
    <row r="141" spans="1:17" s="317" customFormat="1" ht="13.5" hidden="1" thickBot="1" x14ac:dyDescent="0.25">
      <c r="A141" s="1090">
        <v>61</v>
      </c>
      <c r="B141" s="335"/>
      <c r="C141" s="344" t="s">
        <v>9</v>
      </c>
      <c r="D141" s="315">
        <f t="shared" si="0"/>
        <v>0</v>
      </c>
      <c r="E141" s="316">
        <f t="shared" si="6"/>
        <v>0</v>
      </c>
      <c r="F141" s="345"/>
      <c r="G141" s="345"/>
      <c r="H141" s="316">
        <f t="shared" si="5"/>
        <v>0</v>
      </c>
      <c r="I141" s="345"/>
      <c r="J141" s="345"/>
      <c r="K141" s="355">
        <f t="shared" si="7"/>
        <v>0</v>
      </c>
      <c r="L141" s="799"/>
      <c r="M141" s="806"/>
      <c r="N141" s="824"/>
      <c r="O141" s="818"/>
      <c r="P141" s="824"/>
      <c r="Q141" s="903"/>
    </row>
    <row r="142" spans="1:17" s="317" customFormat="1" ht="13.5" hidden="1" thickBot="1" x14ac:dyDescent="0.25">
      <c r="A142" s="1090"/>
      <c r="B142" s="340"/>
      <c r="C142" s="341" t="s">
        <v>11</v>
      </c>
      <c r="D142" s="315">
        <f t="shared" si="0"/>
        <v>0</v>
      </c>
      <c r="E142" s="316">
        <f t="shared" si="6"/>
        <v>0</v>
      </c>
      <c r="F142" s="342"/>
      <c r="G142" s="342"/>
      <c r="H142" s="343">
        <f t="shared" si="5"/>
        <v>0</v>
      </c>
      <c r="I142" s="342"/>
      <c r="J142" s="342"/>
      <c r="K142" s="355">
        <f t="shared" si="7"/>
        <v>0</v>
      </c>
      <c r="L142" s="383"/>
      <c r="M142" s="804"/>
      <c r="N142" s="823"/>
      <c r="O142" s="379"/>
      <c r="P142" s="823"/>
      <c r="Q142" s="902"/>
    </row>
    <row r="143" spans="1:17" s="21" customFormat="1" ht="13.5" hidden="1" thickBot="1" x14ac:dyDescent="0.25">
      <c r="A143" s="1090">
        <v>62</v>
      </c>
      <c r="B143" s="335"/>
      <c r="C143" s="344" t="s">
        <v>9</v>
      </c>
      <c r="D143" s="315">
        <f t="shared" si="0"/>
        <v>0</v>
      </c>
      <c r="E143" s="316">
        <f t="shared" si="6"/>
        <v>0</v>
      </c>
      <c r="F143" s="345"/>
      <c r="G143" s="345"/>
      <c r="H143" s="316">
        <f t="shared" si="5"/>
        <v>0</v>
      </c>
      <c r="I143" s="345"/>
      <c r="J143" s="345"/>
      <c r="K143" s="355">
        <f t="shared" si="7"/>
        <v>0</v>
      </c>
      <c r="L143" s="799"/>
      <c r="M143" s="803"/>
      <c r="N143" s="824"/>
      <c r="O143" s="818"/>
      <c r="P143" s="824"/>
      <c r="Q143" s="903"/>
    </row>
    <row r="144" spans="1:17" s="21" customFormat="1" ht="13.5" hidden="1" thickBot="1" x14ac:dyDescent="0.25">
      <c r="A144" s="1090"/>
      <c r="B144" s="340"/>
      <c r="C144" s="341" t="s">
        <v>11</v>
      </c>
      <c r="D144" s="315">
        <f t="shared" si="0"/>
        <v>0</v>
      </c>
      <c r="E144" s="316">
        <f t="shared" si="6"/>
        <v>0</v>
      </c>
      <c r="F144" s="342"/>
      <c r="G144" s="342"/>
      <c r="H144" s="343">
        <f t="shared" si="5"/>
        <v>0</v>
      </c>
      <c r="I144" s="342"/>
      <c r="J144" s="342"/>
      <c r="K144" s="355">
        <f t="shared" si="7"/>
        <v>0</v>
      </c>
      <c r="L144" s="800"/>
      <c r="M144" s="805"/>
      <c r="N144" s="823"/>
      <c r="O144" s="379"/>
      <c r="P144" s="823"/>
      <c r="Q144" s="902"/>
    </row>
    <row r="145" spans="1:17" s="21" customFormat="1" ht="13.5" hidden="1" thickBot="1" x14ac:dyDescent="0.25">
      <c r="A145" s="1090">
        <v>63</v>
      </c>
      <c r="B145" s="335"/>
      <c r="C145" s="344" t="s">
        <v>9</v>
      </c>
      <c r="D145" s="315">
        <f t="shared" si="0"/>
        <v>0</v>
      </c>
      <c r="E145" s="316">
        <f t="shared" si="6"/>
        <v>0</v>
      </c>
      <c r="F145" s="345"/>
      <c r="G145" s="345"/>
      <c r="H145" s="316">
        <f t="shared" si="5"/>
        <v>0</v>
      </c>
      <c r="I145" s="345"/>
      <c r="J145" s="345"/>
      <c r="K145" s="355">
        <f t="shared" si="7"/>
        <v>0</v>
      </c>
      <c r="L145" s="799"/>
      <c r="M145" s="806"/>
      <c r="N145" s="824"/>
      <c r="O145" s="818"/>
      <c r="P145" s="824"/>
      <c r="Q145" s="903"/>
    </row>
    <row r="146" spans="1:17" s="21" customFormat="1" ht="13.5" hidden="1" thickBot="1" x14ac:dyDescent="0.25">
      <c r="A146" s="1090"/>
      <c r="B146" s="340"/>
      <c r="C146" s="341" t="s">
        <v>11</v>
      </c>
      <c r="D146" s="315">
        <f t="shared" si="0"/>
        <v>0</v>
      </c>
      <c r="E146" s="343">
        <f t="shared" si="6"/>
        <v>0</v>
      </c>
      <c r="F146" s="342"/>
      <c r="G146" s="342"/>
      <c r="H146" s="343">
        <f t="shared" si="5"/>
        <v>0</v>
      </c>
      <c r="I146" s="342"/>
      <c r="J146" s="342"/>
      <c r="K146" s="355">
        <f t="shared" si="7"/>
        <v>0</v>
      </c>
      <c r="L146" s="800"/>
      <c r="M146" s="805"/>
      <c r="N146" s="823"/>
      <c r="O146" s="379"/>
      <c r="P146" s="823"/>
      <c r="Q146" s="902"/>
    </row>
    <row r="147" spans="1:17" s="21" customFormat="1" ht="13.5" hidden="1" thickBot="1" x14ac:dyDescent="0.25">
      <c r="A147" s="1085">
        <v>64</v>
      </c>
      <c r="B147" s="335"/>
      <c r="C147" s="344" t="s">
        <v>9</v>
      </c>
      <c r="D147" s="315">
        <f t="shared" si="0"/>
        <v>0</v>
      </c>
      <c r="E147" s="316">
        <f t="shared" si="6"/>
        <v>0</v>
      </c>
      <c r="F147" s="345"/>
      <c r="G147" s="345"/>
      <c r="H147" s="316">
        <f t="shared" si="5"/>
        <v>0</v>
      </c>
      <c r="I147" s="345"/>
      <c r="J147" s="345"/>
      <c r="K147" s="355">
        <f t="shared" si="7"/>
        <v>0</v>
      </c>
      <c r="L147" s="799"/>
      <c r="M147" s="806"/>
      <c r="N147" s="824"/>
      <c r="O147" s="818"/>
      <c r="P147" s="824"/>
      <c r="Q147" s="903"/>
    </row>
    <row r="148" spans="1:17" s="21" customFormat="1" ht="13.5" hidden="1" thickBot="1" x14ac:dyDescent="0.25">
      <c r="A148" s="1090"/>
      <c r="B148" s="340"/>
      <c r="C148" s="341" t="s">
        <v>11</v>
      </c>
      <c r="D148" s="315">
        <f t="shared" si="0"/>
        <v>0</v>
      </c>
      <c r="E148" s="343">
        <f t="shared" si="6"/>
        <v>0</v>
      </c>
      <c r="F148" s="342"/>
      <c r="G148" s="342"/>
      <c r="H148" s="343">
        <f t="shared" si="5"/>
        <v>0</v>
      </c>
      <c r="I148" s="342"/>
      <c r="J148" s="342"/>
      <c r="K148" s="355">
        <f t="shared" si="7"/>
        <v>0</v>
      </c>
      <c r="L148" s="800"/>
      <c r="M148" s="805"/>
      <c r="N148" s="823"/>
      <c r="O148" s="379"/>
      <c r="P148" s="823"/>
      <c r="Q148" s="902"/>
    </row>
    <row r="149" spans="1:17" s="317" customFormat="1" ht="13.5" hidden="1" thickBot="1" x14ac:dyDescent="0.25">
      <c r="A149" s="1090">
        <v>65</v>
      </c>
      <c r="B149" s="335"/>
      <c r="C149" s="344" t="s">
        <v>9</v>
      </c>
      <c r="D149" s="315">
        <f t="shared" si="0"/>
        <v>0</v>
      </c>
      <c r="E149" s="316">
        <f t="shared" si="6"/>
        <v>0</v>
      </c>
      <c r="F149" s="345"/>
      <c r="G149" s="345"/>
      <c r="H149" s="316">
        <f t="shared" si="5"/>
        <v>0</v>
      </c>
      <c r="I149" s="345"/>
      <c r="J149" s="345"/>
      <c r="K149" s="355">
        <f t="shared" si="7"/>
        <v>0</v>
      </c>
      <c r="L149" s="799"/>
      <c r="M149" s="806"/>
      <c r="N149" s="824"/>
      <c r="O149" s="818"/>
      <c r="P149" s="824"/>
      <c r="Q149" s="903"/>
    </row>
    <row r="150" spans="1:17" s="317" customFormat="1" ht="13.5" hidden="1" thickBot="1" x14ac:dyDescent="0.25">
      <c r="A150" s="1090"/>
      <c r="B150" s="340"/>
      <c r="C150" s="341" t="s">
        <v>11</v>
      </c>
      <c r="D150" s="315">
        <f t="shared" si="0"/>
        <v>0</v>
      </c>
      <c r="E150" s="316">
        <f t="shared" si="6"/>
        <v>0</v>
      </c>
      <c r="F150" s="342"/>
      <c r="G150" s="342"/>
      <c r="H150" s="343">
        <f t="shared" si="5"/>
        <v>0</v>
      </c>
      <c r="I150" s="342"/>
      <c r="J150" s="342"/>
      <c r="K150" s="355">
        <f t="shared" si="7"/>
        <v>0</v>
      </c>
      <c r="L150" s="383"/>
      <c r="M150" s="804"/>
      <c r="N150" s="823"/>
      <c r="O150" s="379"/>
      <c r="P150" s="823"/>
      <c r="Q150" s="902"/>
    </row>
    <row r="151" spans="1:17" s="21" customFormat="1" ht="13.5" hidden="1" thickBot="1" x14ac:dyDescent="0.25">
      <c r="A151" s="1090">
        <v>66</v>
      </c>
      <c r="B151" s="335"/>
      <c r="C151" s="344" t="s">
        <v>9</v>
      </c>
      <c r="D151" s="315">
        <f t="shared" si="0"/>
        <v>0</v>
      </c>
      <c r="E151" s="316">
        <f t="shared" si="6"/>
        <v>0</v>
      </c>
      <c r="F151" s="345"/>
      <c r="G151" s="345"/>
      <c r="H151" s="316">
        <f t="shared" si="5"/>
        <v>0</v>
      </c>
      <c r="I151" s="345"/>
      <c r="J151" s="345"/>
      <c r="K151" s="355">
        <f t="shared" si="7"/>
        <v>0</v>
      </c>
      <c r="L151" s="799"/>
      <c r="M151" s="803"/>
      <c r="N151" s="824"/>
      <c r="O151" s="818"/>
      <c r="P151" s="824"/>
      <c r="Q151" s="903"/>
    </row>
    <row r="152" spans="1:17" s="21" customFormat="1" ht="13.5" hidden="1" thickBot="1" x14ac:dyDescent="0.25">
      <c r="A152" s="1090"/>
      <c r="B152" s="340"/>
      <c r="C152" s="341" t="s">
        <v>11</v>
      </c>
      <c r="D152" s="315">
        <f t="shared" si="0"/>
        <v>0</v>
      </c>
      <c r="E152" s="316">
        <f t="shared" si="6"/>
        <v>0</v>
      </c>
      <c r="F152" s="342"/>
      <c r="G152" s="342"/>
      <c r="H152" s="343">
        <f t="shared" si="5"/>
        <v>0</v>
      </c>
      <c r="I152" s="342"/>
      <c r="J152" s="342"/>
      <c r="K152" s="355">
        <f t="shared" si="7"/>
        <v>0</v>
      </c>
      <c r="L152" s="800"/>
      <c r="M152" s="805"/>
      <c r="N152" s="823"/>
      <c r="O152" s="379"/>
      <c r="P152" s="823"/>
      <c r="Q152" s="902"/>
    </row>
    <row r="153" spans="1:17" s="21" customFormat="1" ht="13.5" hidden="1" thickBot="1" x14ac:dyDescent="0.25">
      <c r="A153" s="1090">
        <v>67</v>
      </c>
      <c r="B153" s="335"/>
      <c r="C153" s="344" t="s">
        <v>9</v>
      </c>
      <c r="D153" s="315">
        <f t="shared" si="0"/>
        <v>0</v>
      </c>
      <c r="E153" s="316">
        <f t="shared" si="6"/>
        <v>0</v>
      </c>
      <c r="F153" s="345"/>
      <c r="G153" s="345"/>
      <c r="H153" s="316">
        <f t="shared" si="5"/>
        <v>0</v>
      </c>
      <c r="I153" s="345"/>
      <c r="J153" s="345"/>
      <c r="K153" s="355">
        <f t="shared" si="7"/>
        <v>0</v>
      </c>
      <c r="L153" s="799"/>
      <c r="M153" s="806"/>
      <c r="N153" s="824"/>
      <c r="O153" s="818"/>
      <c r="P153" s="824"/>
      <c r="Q153" s="903"/>
    </row>
    <row r="154" spans="1:17" s="21" customFormat="1" ht="13.5" hidden="1" thickBot="1" x14ac:dyDescent="0.25">
      <c r="A154" s="1090"/>
      <c r="B154" s="340"/>
      <c r="C154" s="341" t="s">
        <v>11</v>
      </c>
      <c r="D154" s="315">
        <f t="shared" si="0"/>
        <v>0</v>
      </c>
      <c r="E154" s="343">
        <f t="shared" si="6"/>
        <v>0</v>
      </c>
      <c r="F154" s="342"/>
      <c r="G154" s="342"/>
      <c r="H154" s="343">
        <f t="shared" si="5"/>
        <v>0</v>
      </c>
      <c r="I154" s="342"/>
      <c r="J154" s="342"/>
      <c r="K154" s="355">
        <f t="shared" si="7"/>
        <v>0</v>
      </c>
      <c r="L154" s="800"/>
      <c r="M154" s="805"/>
      <c r="N154" s="823"/>
      <c r="O154" s="379"/>
      <c r="P154" s="823"/>
      <c r="Q154" s="902"/>
    </row>
    <row r="155" spans="1:17" s="21" customFormat="1" ht="13.5" hidden="1" thickBot="1" x14ac:dyDescent="0.25">
      <c r="A155" s="1090">
        <v>68</v>
      </c>
      <c r="B155" s="335"/>
      <c r="C155" s="344" t="s">
        <v>9</v>
      </c>
      <c r="D155" s="315">
        <f t="shared" si="0"/>
        <v>0</v>
      </c>
      <c r="E155" s="316">
        <f t="shared" si="6"/>
        <v>0</v>
      </c>
      <c r="F155" s="345"/>
      <c r="G155" s="345"/>
      <c r="H155" s="316">
        <f t="shared" si="5"/>
        <v>0</v>
      </c>
      <c r="I155" s="345"/>
      <c r="J155" s="345"/>
      <c r="K155" s="355">
        <f t="shared" si="7"/>
        <v>0</v>
      </c>
      <c r="L155" s="799"/>
      <c r="M155" s="806"/>
      <c r="N155" s="824"/>
      <c r="O155" s="818"/>
      <c r="P155" s="824"/>
      <c r="Q155" s="903"/>
    </row>
    <row r="156" spans="1:17" s="21" customFormat="1" ht="13.5" hidden="1" thickBot="1" x14ac:dyDescent="0.25">
      <c r="A156" s="1090"/>
      <c r="B156" s="340"/>
      <c r="C156" s="341" t="s">
        <v>11</v>
      </c>
      <c r="D156" s="315">
        <f t="shared" si="0"/>
        <v>0</v>
      </c>
      <c r="E156" s="343">
        <f t="shared" si="6"/>
        <v>0</v>
      </c>
      <c r="F156" s="342"/>
      <c r="G156" s="342"/>
      <c r="H156" s="343">
        <f t="shared" si="5"/>
        <v>0</v>
      </c>
      <c r="I156" s="342"/>
      <c r="J156" s="342"/>
      <c r="K156" s="355">
        <f t="shared" si="7"/>
        <v>0</v>
      </c>
      <c r="L156" s="800"/>
      <c r="M156" s="805"/>
      <c r="N156" s="823"/>
      <c r="O156" s="379"/>
      <c r="P156" s="823"/>
      <c r="Q156" s="902"/>
    </row>
    <row r="157" spans="1:17" s="317" customFormat="1" ht="13.5" hidden="1" thickBot="1" x14ac:dyDescent="0.25">
      <c r="A157" s="1090">
        <v>69</v>
      </c>
      <c r="B157" s="335"/>
      <c r="C157" s="344" t="s">
        <v>9</v>
      </c>
      <c r="D157" s="315">
        <f t="shared" si="0"/>
        <v>0</v>
      </c>
      <c r="E157" s="316">
        <f t="shared" si="6"/>
        <v>0</v>
      </c>
      <c r="F157" s="345"/>
      <c r="G157" s="345"/>
      <c r="H157" s="316">
        <f t="shared" si="5"/>
        <v>0</v>
      </c>
      <c r="I157" s="345"/>
      <c r="J157" s="345"/>
      <c r="K157" s="355">
        <f t="shared" si="7"/>
        <v>0</v>
      </c>
      <c r="L157" s="799"/>
      <c r="M157" s="806"/>
      <c r="N157" s="824"/>
      <c r="O157" s="818"/>
      <c r="P157" s="824"/>
      <c r="Q157" s="903"/>
    </row>
    <row r="158" spans="1:17" s="317" customFormat="1" ht="13.5" hidden="1" thickBot="1" x14ac:dyDescent="0.25">
      <c r="A158" s="1090"/>
      <c r="B158" s="340"/>
      <c r="C158" s="341" t="s">
        <v>11</v>
      </c>
      <c r="D158" s="315">
        <f t="shared" si="0"/>
        <v>0</v>
      </c>
      <c r="E158" s="316">
        <f t="shared" si="6"/>
        <v>0</v>
      </c>
      <c r="F158" s="342"/>
      <c r="G158" s="342"/>
      <c r="H158" s="343">
        <f t="shared" si="5"/>
        <v>0</v>
      </c>
      <c r="I158" s="342"/>
      <c r="J158" s="342"/>
      <c r="K158" s="355">
        <f t="shared" si="7"/>
        <v>0</v>
      </c>
      <c r="L158" s="383"/>
      <c r="M158" s="804"/>
      <c r="N158" s="823"/>
      <c r="O158" s="379"/>
      <c r="P158" s="823"/>
      <c r="Q158" s="902"/>
    </row>
    <row r="159" spans="1:17" s="21" customFormat="1" ht="13.5" hidden="1" thickBot="1" x14ac:dyDescent="0.25">
      <c r="A159" s="1090">
        <v>70</v>
      </c>
      <c r="B159" s="335"/>
      <c r="C159" s="344" t="s">
        <v>9</v>
      </c>
      <c r="D159" s="315">
        <f t="shared" si="0"/>
        <v>0</v>
      </c>
      <c r="E159" s="316">
        <f t="shared" si="6"/>
        <v>0</v>
      </c>
      <c r="F159" s="345"/>
      <c r="G159" s="345"/>
      <c r="H159" s="316">
        <f t="shared" si="5"/>
        <v>0</v>
      </c>
      <c r="I159" s="345"/>
      <c r="J159" s="345"/>
      <c r="K159" s="355">
        <f t="shared" si="7"/>
        <v>0</v>
      </c>
      <c r="L159" s="799"/>
      <c r="M159" s="803"/>
      <c r="N159" s="824"/>
      <c r="O159" s="818"/>
      <c r="P159" s="824"/>
      <c r="Q159" s="903"/>
    </row>
    <row r="160" spans="1:17" s="21" customFormat="1" ht="13.5" hidden="1" thickBot="1" x14ac:dyDescent="0.25">
      <c r="A160" s="1090"/>
      <c r="B160" s="340"/>
      <c r="C160" s="341" t="s">
        <v>11</v>
      </c>
      <c r="D160" s="315">
        <f t="shared" si="0"/>
        <v>0</v>
      </c>
      <c r="E160" s="316">
        <f t="shared" si="6"/>
        <v>0</v>
      </c>
      <c r="F160" s="342"/>
      <c r="G160" s="342"/>
      <c r="H160" s="343">
        <f t="shared" si="5"/>
        <v>0</v>
      </c>
      <c r="I160" s="342"/>
      <c r="J160" s="342"/>
      <c r="K160" s="355">
        <f t="shared" si="7"/>
        <v>0</v>
      </c>
      <c r="L160" s="800"/>
      <c r="M160" s="805"/>
      <c r="N160" s="823"/>
      <c r="O160" s="379"/>
      <c r="P160" s="823"/>
      <c r="Q160" s="902"/>
    </row>
    <row r="161" spans="1:17" s="21" customFormat="1" ht="13.5" hidden="1" thickBot="1" x14ac:dyDescent="0.25">
      <c r="A161" s="1085">
        <v>71</v>
      </c>
      <c r="B161" s="335"/>
      <c r="C161" s="344" t="s">
        <v>9</v>
      </c>
      <c r="D161" s="315">
        <f t="shared" si="0"/>
        <v>0</v>
      </c>
      <c r="E161" s="316">
        <f t="shared" si="6"/>
        <v>0</v>
      </c>
      <c r="F161" s="345"/>
      <c r="G161" s="345"/>
      <c r="H161" s="316">
        <f t="shared" si="5"/>
        <v>0</v>
      </c>
      <c r="I161" s="345"/>
      <c r="J161" s="345"/>
      <c r="K161" s="355">
        <f t="shared" si="7"/>
        <v>0</v>
      </c>
      <c r="L161" s="799"/>
      <c r="M161" s="806"/>
      <c r="N161" s="824"/>
      <c r="O161" s="818"/>
      <c r="P161" s="824"/>
      <c r="Q161" s="903"/>
    </row>
    <row r="162" spans="1:17" s="21" customFormat="1" ht="13.5" hidden="1" thickBot="1" x14ac:dyDescent="0.25">
      <c r="A162" s="1090"/>
      <c r="B162" s="340"/>
      <c r="C162" s="341" t="s">
        <v>11</v>
      </c>
      <c r="D162" s="315">
        <f t="shared" si="0"/>
        <v>0</v>
      </c>
      <c r="E162" s="343">
        <f t="shared" si="6"/>
        <v>0</v>
      </c>
      <c r="F162" s="342"/>
      <c r="G162" s="342"/>
      <c r="H162" s="343">
        <f t="shared" si="5"/>
        <v>0</v>
      </c>
      <c r="I162" s="342"/>
      <c r="J162" s="342"/>
      <c r="K162" s="355">
        <f t="shared" si="7"/>
        <v>0</v>
      </c>
      <c r="L162" s="800"/>
      <c r="M162" s="805"/>
      <c r="N162" s="823"/>
      <c r="O162" s="379"/>
      <c r="P162" s="823"/>
      <c r="Q162" s="902"/>
    </row>
    <row r="163" spans="1:17" s="21" customFormat="1" ht="13.5" hidden="1" thickBot="1" x14ac:dyDescent="0.25">
      <c r="A163" s="1090">
        <v>72</v>
      </c>
      <c r="B163" s="335"/>
      <c r="C163" s="344" t="s">
        <v>9</v>
      </c>
      <c r="D163" s="315">
        <f t="shared" si="0"/>
        <v>0</v>
      </c>
      <c r="E163" s="316">
        <f t="shared" si="6"/>
        <v>0</v>
      </c>
      <c r="F163" s="345"/>
      <c r="G163" s="345"/>
      <c r="H163" s="316">
        <f t="shared" si="5"/>
        <v>0</v>
      </c>
      <c r="I163" s="345"/>
      <c r="J163" s="345"/>
      <c r="K163" s="355">
        <f t="shared" si="7"/>
        <v>0</v>
      </c>
      <c r="L163" s="799"/>
      <c r="M163" s="806"/>
      <c r="N163" s="824"/>
      <c r="O163" s="818"/>
      <c r="P163" s="824"/>
      <c r="Q163" s="903"/>
    </row>
    <row r="164" spans="1:17" s="21" customFormat="1" ht="13.5" hidden="1" thickBot="1" x14ac:dyDescent="0.25">
      <c r="A164" s="1090"/>
      <c r="B164" s="340"/>
      <c r="C164" s="341" t="s">
        <v>11</v>
      </c>
      <c r="D164" s="315">
        <f t="shared" si="0"/>
        <v>0</v>
      </c>
      <c r="E164" s="343">
        <f t="shared" si="6"/>
        <v>0</v>
      </c>
      <c r="F164" s="342"/>
      <c r="G164" s="342"/>
      <c r="H164" s="343">
        <f t="shared" si="5"/>
        <v>0</v>
      </c>
      <c r="I164" s="342"/>
      <c r="J164" s="342"/>
      <c r="K164" s="355">
        <f t="shared" si="7"/>
        <v>0</v>
      </c>
      <c r="L164" s="800"/>
      <c r="M164" s="805"/>
      <c r="N164" s="823"/>
      <c r="O164" s="379"/>
      <c r="P164" s="823"/>
      <c r="Q164" s="902"/>
    </row>
    <row r="165" spans="1:17" s="317" customFormat="1" ht="13.5" hidden="1" thickBot="1" x14ac:dyDescent="0.25">
      <c r="A165" s="1090">
        <v>73</v>
      </c>
      <c r="B165" s="335"/>
      <c r="C165" s="344" t="s">
        <v>9</v>
      </c>
      <c r="D165" s="315">
        <f t="shared" si="0"/>
        <v>0</v>
      </c>
      <c r="E165" s="316">
        <f t="shared" si="6"/>
        <v>0</v>
      </c>
      <c r="F165" s="345"/>
      <c r="G165" s="345"/>
      <c r="H165" s="316">
        <f t="shared" si="5"/>
        <v>0</v>
      </c>
      <c r="I165" s="345"/>
      <c r="J165" s="345"/>
      <c r="K165" s="355">
        <f t="shared" si="7"/>
        <v>0</v>
      </c>
      <c r="L165" s="799"/>
      <c r="M165" s="806"/>
      <c r="N165" s="824"/>
      <c r="O165" s="818"/>
      <c r="P165" s="824"/>
      <c r="Q165" s="903"/>
    </row>
    <row r="166" spans="1:17" s="317" customFormat="1" ht="13.5" hidden="1" thickBot="1" x14ac:dyDescent="0.25">
      <c r="A166" s="1090"/>
      <c r="B166" s="340"/>
      <c r="C166" s="341" t="s">
        <v>11</v>
      </c>
      <c r="D166" s="315">
        <f t="shared" si="0"/>
        <v>0</v>
      </c>
      <c r="E166" s="316">
        <f t="shared" si="6"/>
        <v>0</v>
      </c>
      <c r="F166" s="342"/>
      <c r="G166" s="342"/>
      <c r="H166" s="343">
        <f t="shared" si="5"/>
        <v>0</v>
      </c>
      <c r="I166" s="342"/>
      <c r="J166" s="342"/>
      <c r="K166" s="355">
        <f t="shared" si="7"/>
        <v>0</v>
      </c>
      <c r="L166" s="383"/>
      <c r="M166" s="804"/>
      <c r="N166" s="823"/>
      <c r="O166" s="379"/>
      <c r="P166" s="823"/>
      <c r="Q166" s="902"/>
    </row>
    <row r="167" spans="1:17" s="21" customFormat="1" ht="13.5" hidden="1" thickBot="1" x14ac:dyDescent="0.25">
      <c r="A167" s="1090">
        <v>74</v>
      </c>
      <c r="B167" s="335"/>
      <c r="C167" s="344" t="s">
        <v>9</v>
      </c>
      <c r="D167" s="315">
        <f t="shared" si="0"/>
        <v>0</v>
      </c>
      <c r="E167" s="316">
        <f t="shared" si="6"/>
        <v>0</v>
      </c>
      <c r="F167" s="345"/>
      <c r="G167" s="345"/>
      <c r="H167" s="316">
        <f t="shared" si="5"/>
        <v>0</v>
      </c>
      <c r="I167" s="345"/>
      <c r="J167" s="345"/>
      <c r="K167" s="355">
        <f t="shared" si="7"/>
        <v>0</v>
      </c>
      <c r="L167" s="799"/>
      <c r="M167" s="803"/>
      <c r="N167" s="824"/>
      <c r="O167" s="818"/>
      <c r="P167" s="824"/>
      <c r="Q167" s="903"/>
    </row>
    <row r="168" spans="1:17" s="21" customFormat="1" ht="13.5" hidden="1" thickBot="1" x14ac:dyDescent="0.25">
      <c r="A168" s="1090"/>
      <c r="B168" s="340"/>
      <c r="C168" s="341" t="s">
        <v>11</v>
      </c>
      <c r="D168" s="315">
        <f t="shared" si="0"/>
        <v>0</v>
      </c>
      <c r="E168" s="316">
        <f t="shared" si="6"/>
        <v>0</v>
      </c>
      <c r="F168" s="342"/>
      <c r="G168" s="342"/>
      <c r="H168" s="343">
        <f t="shared" si="5"/>
        <v>0</v>
      </c>
      <c r="I168" s="342"/>
      <c r="J168" s="342"/>
      <c r="K168" s="355">
        <f t="shared" si="7"/>
        <v>0</v>
      </c>
      <c r="L168" s="800"/>
      <c r="M168" s="805"/>
      <c r="N168" s="823"/>
      <c r="O168" s="379"/>
      <c r="P168" s="823"/>
      <c r="Q168" s="902"/>
    </row>
    <row r="169" spans="1:17" s="21" customFormat="1" ht="13.5" hidden="1" thickBot="1" x14ac:dyDescent="0.25">
      <c r="A169" s="1090">
        <v>75</v>
      </c>
      <c r="B169" s="335"/>
      <c r="C169" s="344" t="s">
        <v>9</v>
      </c>
      <c r="D169" s="315">
        <f t="shared" si="0"/>
        <v>0</v>
      </c>
      <c r="E169" s="316">
        <f t="shared" si="6"/>
        <v>0</v>
      </c>
      <c r="F169" s="345"/>
      <c r="G169" s="345"/>
      <c r="H169" s="316">
        <f t="shared" si="5"/>
        <v>0</v>
      </c>
      <c r="I169" s="345"/>
      <c r="J169" s="345"/>
      <c r="K169" s="355">
        <f t="shared" si="7"/>
        <v>0</v>
      </c>
      <c r="L169" s="799"/>
      <c r="M169" s="806"/>
      <c r="N169" s="824"/>
      <c r="O169" s="818"/>
      <c r="P169" s="824"/>
      <c r="Q169" s="903"/>
    </row>
    <row r="170" spans="1:17" s="21" customFormat="1" ht="13.5" hidden="1" thickBot="1" x14ac:dyDescent="0.25">
      <c r="A170" s="1090"/>
      <c r="B170" s="340"/>
      <c r="C170" s="341" t="s">
        <v>11</v>
      </c>
      <c r="D170" s="315">
        <f t="shared" si="0"/>
        <v>0</v>
      </c>
      <c r="E170" s="343">
        <f t="shared" si="6"/>
        <v>0</v>
      </c>
      <c r="F170" s="342"/>
      <c r="G170" s="342"/>
      <c r="H170" s="343">
        <f t="shared" si="5"/>
        <v>0</v>
      </c>
      <c r="I170" s="342"/>
      <c r="J170" s="342"/>
      <c r="K170" s="355">
        <f t="shared" si="7"/>
        <v>0</v>
      </c>
      <c r="L170" s="800"/>
      <c r="M170" s="805"/>
      <c r="N170" s="823"/>
      <c r="O170" s="379"/>
      <c r="P170" s="823"/>
      <c r="Q170" s="902"/>
    </row>
    <row r="171" spans="1:17" s="21" customFormat="1" ht="13.5" hidden="1" thickBot="1" x14ac:dyDescent="0.25">
      <c r="A171" s="1090">
        <v>76</v>
      </c>
      <c r="B171" s="335"/>
      <c r="C171" s="344" t="s">
        <v>9</v>
      </c>
      <c r="D171" s="315">
        <f t="shared" si="0"/>
        <v>0</v>
      </c>
      <c r="E171" s="316">
        <f t="shared" si="6"/>
        <v>0</v>
      </c>
      <c r="F171" s="345"/>
      <c r="G171" s="345"/>
      <c r="H171" s="316">
        <f t="shared" si="5"/>
        <v>0</v>
      </c>
      <c r="I171" s="345"/>
      <c r="J171" s="345"/>
      <c r="K171" s="355">
        <f t="shared" si="7"/>
        <v>0</v>
      </c>
      <c r="L171" s="799"/>
      <c r="M171" s="806"/>
      <c r="N171" s="824"/>
      <c r="O171" s="818"/>
      <c r="P171" s="824"/>
      <c r="Q171" s="903"/>
    </row>
    <row r="172" spans="1:17" s="21" customFormat="1" ht="13.5" hidden="1" thickBot="1" x14ac:dyDescent="0.25">
      <c r="A172" s="1090"/>
      <c r="B172" s="340"/>
      <c r="C172" s="341" t="s">
        <v>11</v>
      </c>
      <c r="D172" s="315">
        <f t="shared" si="0"/>
        <v>0</v>
      </c>
      <c r="E172" s="343">
        <f t="shared" si="6"/>
        <v>0</v>
      </c>
      <c r="F172" s="342"/>
      <c r="G172" s="342"/>
      <c r="H172" s="343">
        <f t="shared" si="5"/>
        <v>0</v>
      </c>
      <c r="I172" s="342"/>
      <c r="J172" s="342"/>
      <c r="K172" s="355">
        <f t="shared" si="7"/>
        <v>0</v>
      </c>
      <c r="L172" s="800"/>
      <c r="M172" s="805"/>
      <c r="N172" s="823"/>
      <c r="O172" s="379"/>
      <c r="P172" s="823"/>
      <c r="Q172" s="902"/>
    </row>
    <row r="173" spans="1:17" s="317" customFormat="1" ht="13.5" hidden="1" thickBot="1" x14ac:dyDescent="0.25">
      <c r="A173" s="1090">
        <v>77</v>
      </c>
      <c r="B173" s="335"/>
      <c r="C173" s="344" t="s">
        <v>9</v>
      </c>
      <c r="D173" s="315">
        <f t="shared" si="0"/>
        <v>0</v>
      </c>
      <c r="E173" s="316">
        <f t="shared" si="6"/>
        <v>0</v>
      </c>
      <c r="F173" s="345"/>
      <c r="G173" s="345"/>
      <c r="H173" s="316">
        <f t="shared" si="5"/>
        <v>0</v>
      </c>
      <c r="I173" s="345"/>
      <c r="J173" s="345"/>
      <c r="K173" s="355">
        <f t="shared" si="7"/>
        <v>0</v>
      </c>
      <c r="L173" s="799"/>
      <c r="M173" s="806"/>
      <c r="N173" s="824"/>
      <c r="O173" s="818"/>
      <c r="P173" s="824"/>
      <c r="Q173" s="903"/>
    </row>
    <row r="174" spans="1:17" s="317" customFormat="1" ht="13.5" hidden="1" thickBot="1" x14ac:dyDescent="0.25">
      <c r="A174" s="1090"/>
      <c r="B174" s="340"/>
      <c r="C174" s="341" t="s">
        <v>11</v>
      </c>
      <c r="D174" s="315">
        <f t="shared" si="0"/>
        <v>0</v>
      </c>
      <c r="E174" s="316">
        <f t="shared" si="6"/>
        <v>0</v>
      </c>
      <c r="F174" s="342"/>
      <c r="G174" s="342"/>
      <c r="H174" s="343">
        <f t="shared" si="5"/>
        <v>0</v>
      </c>
      <c r="I174" s="342"/>
      <c r="J174" s="342"/>
      <c r="K174" s="355">
        <f t="shared" si="7"/>
        <v>0</v>
      </c>
      <c r="L174" s="383"/>
      <c r="M174" s="804"/>
      <c r="N174" s="823"/>
      <c r="O174" s="379"/>
      <c r="P174" s="823"/>
      <c r="Q174" s="902"/>
    </row>
    <row r="175" spans="1:17" s="21" customFormat="1" ht="13.5" hidden="1" thickBot="1" x14ac:dyDescent="0.25">
      <c r="A175" s="1085">
        <v>78</v>
      </c>
      <c r="B175" s="335"/>
      <c r="C175" s="344" t="s">
        <v>9</v>
      </c>
      <c r="D175" s="315">
        <f t="shared" si="0"/>
        <v>0</v>
      </c>
      <c r="E175" s="316">
        <f t="shared" si="6"/>
        <v>0</v>
      </c>
      <c r="F175" s="345"/>
      <c r="G175" s="345"/>
      <c r="H175" s="316">
        <f t="shared" ref="H175:H238" si="8">I175+J175</f>
        <v>0</v>
      </c>
      <c r="I175" s="345"/>
      <c r="J175" s="345"/>
      <c r="K175" s="355">
        <f t="shared" si="7"/>
        <v>0</v>
      </c>
      <c r="L175" s="799"/>
      <c r="M175" s="803"/>
      <c r="N175" s="824"/>
      <c r="O175" s="818"/>
      <c r="P175" s="824"/>
      <c r="Q175" s="903"/>
    </row>
    <row r="176" spans="1:17" s="21" customFormat="1" ht="13.5" hidden="1" thickBot="1" x14ac:dyDescent="0.25">
      <c r="A176" s="1090"/>
      <c r="B176" s="340"/>
      <c r="C176" s="341" t="s">
        <v>11</v>
      </c>
      <c r="D176" s="315">
        <f t="shared" si="0"/>
        <v>0</v>
      </c>
      <c r="E176" s="316">
        <f t="shared" si="6"/>
        <v>0</v>
      </c>
      <c r="F176" s="342"/>
      <c r="G176" s="342"/>
      <c r="H176" s="343">
        <f t="shared" si="8"/>
        <v>0</v>
      </c>
      <c r="I176" s="342"/>
      <c r="J176" s="342"/>
      <c r="K176" s="355">
        <f t="shared" si="7"/>
        <v>0</v>
      </c>
      <c r="L176" s="800"/>
      <c r="M176" s="805"/>
      <c r="N176" s="823"/>
      <c r="O176" s="379"/>
      <c r="P176" s="823"/>
      <c r="Q176" s="902"/>
    </row>
    <row r="177" spans="1:17" s="21" customFormat="1" ht="13.5" hidden="1" thickBot="1" x14ac:dyDescent="0.25">
      <c r="A177" s="1090">
        <v>79</v>
      </c>
      <c r="B177" s="335"/>
      <c r="C177" s="344" t="s">
        <v>9</v>
      </c>
      <c r="D177" s="315">
        <f t="shared" si="0"/>
        <v>0</v>
      </c>
      <c r="E177" s="316">
        <f t="shared" si="6"/>
        <v>0</v>
      </c>
      <c r="F177" s="345"/>
      <c r="G177" s="345"/>
      <c r="H177" s="316">
        <f t="shared" si="8"/>
        <v>0</v>
      </c>
      <c r="I177" s="345"/>
      <c r="J177" s="345"/>
      <c r="K177" s="355">
        <f t="shared" si="7"/>
        <v>0</v>
      </c>
      <c r="L177" s="799"/>
      <c r="M177" s="806"/>
      <c r="N177" s="824"/>
      <c r="O177" s="818"/>
      <c r="P177" s="824"/>
      <c r="Q177" s="903"/>
    </row>
    <row r="178" spans="1:17" s="21" customFormat="1" ht="13.5" hidden="1" thickBot="1" x14ac:dyDescent="0.25">
      <c r="A178" s="1090"/>
      <c r="B178" s="340"/>
      <c r="C178" s="341" t="s">
        <v>11</v>
      </c>
      <c r="D178" s="315">
        <f t="shared" si="0"/>
        <v>0</v>
      </c>
      <c r="E178" s="343">
        <f t="shared" si="6"/>
        <v>0</v>
      </c>
      <c r="F178" s="342"/>
      <c r="G178" s="342"/>
      <c r="H178" s="343">
        <f t="shared" si="8"/>
        <v>0</v>
      </c>
      <c r="I178" s="342"/>
      <c r="J178" s="342"/>
      <c r="K178" s="355">
        <f t="shared" si="7"/>
        <v>0</v>
      </c>
      <c r="L178" s="800"/>
      <c r="M178" s="805"/>
      <c r="N178" s="823"/>
      <c r="O178" s="379"/>
      <c r="P178" s="823"/>
      <c r="Q178" s="902"/>
    </row>
    <row r="179" spans="1:17" s="21" customFormat="1" ht="13.5" hidden="1" thickBot="1" x14ac:dyDescent="0.25">
      <c r="A179" s="1090">
        <v>80</v>
      </c>
      <c r="B179" s="335"/>
      <c r="C179" s="344" t="s">
        <v>9</v>
      </c>
      <c r="D179" s="315">
        <f t="shared" si="0"/>
        <v>0</v>
      </c>
      <c r="E179" s="316">
        <f t="shared" si="6"/>
        <v>0</v>
      </c>
      <c r="F179" s="345"/>
      <c r="G179" s="345"/>
      <c r="H179" s="316">
        <f t="shared" si="8"/>
        <v>0</v>
      </c>
      <c r="I179" s="345"/>
      <c r="J179" s="345"/>
      <c r="K179" s="355">
        <f t="shared" si="7"/>
        <v>0</v>
      </c>
      <c r="L179" s="799"/>
      <c r="M179" s="806"/>
      <c r="N179" s="824"/>
      <c r="O179" s="818"/>
      <c r="P179" s="824"/>
      <c r="Q179" s="903"/>
    </row>
    <row r="180" spans="1:17" s="21" customFormat="1" ht="13.5" hidden="1" thickBot="1" x14ac:dyDescent="0.25">
      <c r="A180" s="1090"/>
      <c r="B180" s="340"/>
      <c r="C180" s="341" t="s">
        <v>11</v>
      </c>
      <c r="D180" s="315">
        <f t="shared" si="0"/>
        <v>0</v>
      </c>
      <c r="E180" s="343">
        <f t="shared" si="6"/>
        <v>0</v>
      </c>
      <c r="F180" s="342"/>
      <c r="G180" s="342"/>
      <c r="H180" s="343">
        <f t="shared" si="8"/>
        <v>0</v>
      </c>
      <c r="I180" s="342"/>
      <c r="J180" s="342"/>
      <c r="K180" s="355">
        <f t="shared" si="7"/>
        <v>0</v>
      </c>
      <c r="L180" s="800"/>
      <c r="M180" s="805"/>
      <c r="N180" s="823"/>
      <c r="O180" s="379"/>
      <c r="P180" s="823"/>
      <c r="Q180" s="902"/>
    </row>
    <row r="181" spans="1:17" s="21" customFormat="1" ht="13.5" hidden="1" thickBot="1" x14ac:dyDescent="0.25">
      <c r="A181" s="1090">
        <v>95</v>
      </c>
      <c r="B181" s="351"/>
      <c r="C181" s="344" t="s">
        <v>9</v>
      </c>
      <c r="D181" s="315">
        <f t="shared" si="0"/>
        <v>0</v>
      </c>
      <c r="E181" s="316">
        <f t="shared" ref="E181:E244" si="9">F181+G181</f>
        <v>0</v>
      </c>
      <c r="F181" s="345"/>
      <c r="G181" s="345"/>
      <c r="H181" s="316">
        <f t="shared" si="8"/>
        <v>0</v>
      </c>
      <c r="I181" s="345"/>
      <c r="J181" s="345"/>
      <c r="K181" s="355">
        <f t="shared" ref="K181:K244" si="10">L181+M181</f>
        <v>0</v>
      </c>
      <c r="L181" s="799"/>
      <c r="M181" s="806"/>
      <c r="N181" s="824"/>
      <c r="O181" s="818"/>
      <c r="P181" s="824"/>
      <c r="Q181" s="903"/>
    </row>
    <row r="182" spans="1:17" s="21" customFormat="1" ht="13.5" hidden="1" thickBot="1" x14ac:dyDescent="0.25">
      <c r="A182" s="1090"/>
      <c r="B182" s="352"/>
      <c r="C182" s="341" t="s">
        <v>11</v>
      </c>
      <c r="D182" s="315">
        <f t="shared" si="0"/>
        <v>0</v>
      </c>
      <c r="E182" s="343">
        <f t="shared" si="9"/>
        <v>0</v>
      </c>
      <c r="F182" s="342"/>
      <c r="G182" s="342"/>
      <c r="H182" s="343">
        <f t="shared" si="8"/>
        <v>0</v>
      </c>
      <c r="I182" s="342"/>
      <c r="J182" s="342"/>
      <c r="K182" s="355">
        <f t="shared" si="10"/>
        <v>0</v>
      </c>
      <c r="L182" s="800"/>
      <c r="M182" s="805"/>
      <c r="N182" s="823"/>
      <c r="O182" s="379"/>
      <c r="P182" s="823"/>
      <c r="Q182" s="902"/>
    </row>
    <row r="183" spans="1:17" s="21" customFormat="1" ht="13.5" hidden="1" thickBot="1" x14ac:dyDescent="0.25">
      <c r="A183" s="1090">
        <v>96</v>
      </c>
      <c r="B183" s="351"/>
      <c r="C183" s="344" t="s">
        <v>9</v>
      </c>
      <c r="D183" s="315">
        <f t="shared" si="0"/>
        <v>0</v>
      </c>
      <c r="E183" s="316">
        <f t="shared" si="9"/>
        <v>0</v>
      </c>
      <c r="F183" s="345"/>
      <c r="G183" s="345"/>
      <c r="H183" s="316">
        <f t="shared" si="8"/>
        <v>0</v>
      </c>
      <c r="I183" s="345"/>
      <c r="J183" s="345"/>
      <c r="K183" s="355">
        <f t="shared" si="10"/>
        <v>0</v>
      </c>
      <c r="L183" s="799"/>
      <c r="M183" s="806"/>
      <c r="N183" s="824"/>
      <c r="O183" s="818"/>
      <c r="P183" s="824"/>
      <c r="Q183" s="903"/>
    </row>
    <row r="184" spans="1:17" s="21" customFormat="1" ht="13.5" hidden="1" thickBot="1" x14ac:dyDescent="0.25">
      <c r="A184" s="1086"/>
      <c r="B184" s="856"/>
      <c r="C184" s="369" t="s">
        <v>11</v>
      </c>
      <c r="D184" s="319">
        <f t="shared" si="0"/>
        <v>0</v>
      </c>
      <c r="E184" s="422">
        <f t="shared" si="9"/>
        <v>0</v>
      </c>
      <c r="F184" s="857"/>
      <c r="G184" s="857"/>
      <c r="H184" s="422">
        <f t="shared" si="8"/>
        <v>0</v>
      </c>
      <c r="I184" s="857"/>
      <c r="J184" s="857"/>
      <c r="K184" s="366">
        <f t="shared" si="10"/>
        <v>0</v>
      </c>
      <c r="L184" s="380"/>
      <c r="M184" s="808"/>
      <c r="N184" s="858"/>
      <c r="O184" s="859"/>
      <c r="P184" s="858"/>
      <c r="Q184" s="904"/>
    </row>
    <row r="185" spans="1:17" s="317" customFormat="1" ht="13.5" thickBot="1" x14ac:dyDescent="0.25">
      <c r="A185" s="1091" t="s">
        <v>14</v>
      </c>
      <c r="B185" s="322" t="s">
        <v>15</v>
      </c>
      <c r="C185" s="323" t="s">
        <v>9</v>
      </c>
      <c r="D185" s="324">
        <f t="shared" si="0"/>
        <v>1.1400000000000003</v>
      </c>
      <c r="E185" s="325">
        <f t="shared" si="9"/>
        <v>0</v>
      </c>
      <c r="F185" s="922">
        <f>F187+F189+F191+F193+F195+F197+F199+F201+F203+F205+F207+F209+F211+F213+F215+F217+F219+F221+F223+F225+F227+F229+F231+F233+F235+F237+F239+F241+F243+F245+F247+F249+F251+F253+F255+F257+F259+F261+F263+F265+F267+F269+F271+F273+F275+F277+F279+F281+F283+F285+F287+F289+F291+F293+F295+F297+F299+F301+F303+F305+F307+F309+F311+F313+F315+F317+F319+F321+F323+F325+F327+F329+F331+F373+F375+F381+F383</f>
        <v>0</v>
      </c>
      <c r="G185" s="922">
        <f>G187+G189+G191+G193+G195+G197+G199+G201+G203+G205+G207+G209+G211+G213+G215+G217+G219+G221+G223+G225+G227+G229+G231+G233+G235+G237+G239+G241+G243+G245+G247+G249+G251+G253+G255+G257+G259+G261+G263+G265+G267+G269+G271+G273+G275+G277+G279+G281+G283+G285+G287+G289+G291+G293+G295+G297+G299+G301+G303+G305+G307+G309+G311+G313+G315+G317+G319+G321+G323+G325+G327+G329+G331+G373+G375+G381+G383</f>
        <v>0</v>
      </c>
      <c r="H185" s="922">
        <f t="shared" si="8"/>
        <v>1.1400000000000003</v>
      </c>
      <c r="I185" s="326">
        <f>I187+I189+I191+I193+I195+I197+I199+I201+I203+I205+I207+I209+I211+I213+I215+I217+I219+I221+I223+I225+I227+I229+I231+I233+I235+I237+I239+I241+I243+I245+I247+I249+I251+I253+I255+I257+I259+I261+I263+I265+I267+I269+I271+I273+I275+I277+I279+I281+I283+I285+I287+I289+I291+I293+I295+I297+I299+I301+I303+I305+I307+I309+I311+I313+I315+I317+I319+I321+I323+I325+I327+I329+I331+I373+I375+I381+I383</f>
        <v>0</v>
      </c>
      <c r="J185" s="923">
        <f>J187+J189+J191+J193+J195+J197+J199+J201+J203+J205+J207+J209+J211+J213+J215+J217+J219+J221+J223+J225+J227+J229+J231+J233+J235+J237+J239+J241+J243+J245+J247+J249+J251+J253+J255+J257+J259+J261+J263+J265+J267+J269+J271+J273+J275+J277+J279+J281+J283+J285+J287+J289+J291+J293+J295+J297+J299+J301+J303+J305+J307+J309+J311+J313+J315+J317+J319+J321+J323+J325+J327+J329+J331+J333+J335+J337+J339+J341+J343+J345+J347+J349+J351+J353+J355+J357+J359+J361+J363+J365+J367+J369+J371+J373+J375+J377+J379+J381+J383</f>
        <v>1.1400000000000003</v>
      </c>
      <c r="K185" s="923">
        <f t="shared" si="10"/>
        <v>0</v>
      </c>
      <c r="L185" s="923"/>
      <c r="M185" s="368"/>
      <c r="N185" s="821"/>
      <c r="O185" s="368"/>
      <c r="P185" s="821"/>
      <c r="Q185" s="327"/>
    </row>
    <row r="186" spans="1:17" s="317" customFormat="1" ht="13.5" thickBot="1" x14ac:dyDescent="0.25">
      <c r="A186" s="1092"/>
      <c r="B186" s="328"/>
      <c r="C186" s="329" t="s">
        <v>11</v>
      </c>
      <c r="D186" s="330">
        <f t="shared" si="0"/>
        <v>1052.095</v>
      </c>
      <c r="E186" s="331">
        <f t="shared" si="9"/>
        <v>0</v>
      </c>
      <c r="F186" s="332">
        <f>F188+F190+F192+F194+F196+F198+F200+F202+F204+F206+F208+F210+F212+F214+F216+F218+F220+F222+F224+F226+F228+F230+F232+F234+F236+F238+F240+F242+F244+F246+F248+F250+F252+F254+F256+F258+F260+F262+F264+F266+F268+F270+F272+F274+F276+F278+F280+F282+F284+F286+F288+F290+F292+F294+F296+F298+F300+F302+F304++F306+F308+F310+F312+F314+F316+F318+F320+F322+F324+F326+F328+F330+F332+F374+F376+F382+F384</f>
        <v>0</v>
      </c>
      <c r="G186" s="332">
        <f>G188+G190+G192+G194+G196+G198+G200+G202+G204+G206+G208+G210+G212+G214+G216+G218+G220+G222+G224+G226+G228+G230+G232+G234+G236+G238+G240+G242+G244+G246+G248+G250+G252+G254+G256+G258+G260+G262+G264+G266+G268+G270+G272+G274+G276+G278+G280+G282+G284+G286+G288+G290+G292+G294+G296+G298+G300+G302+G304+G306+G308+G310+G312+G314+G316+G318+G320+G322+G324+G326+G328+G330+G332+G374+G376+G382+G384</f>
        <v>0</v>
      </c>
      <c r="H186" s="925">
        <f t="shared" si="8"/>
        <v>1052.095</v>
      </c>
      <c r="I186" s="333">
        <f>I188+I190+I192+I194+I196+I198+I200+I202+I204+I206+I208+I210+I212+I214+I216+I218+I220+I222+I224+I226+I228+I230+I232+I234+I236+I238+I240+I242+I244+I246+I248+I250+I252+I254+I256+I258+I260+I262+I264+I266+I268+I270+I272+I274+I276+I278+I280+I282+I284+I286+I288+I290+I292+I294+I296+I298+I300+I302+I304++I306+I308+I310+I312+I314+I316+I318+I320+I322+I324+I326+I328+I330+I332+I374+I376+I382+I384</f>
        <v>0</v>
      </c>
      <c r="J186" s="924">
        <f>J188+J190+J192+J194+J196+J198+J200+J202+J204+J206+J208+J210+J212+J214+J216+J218+J220+J222+J224+J226+J228+J230+J232+J234+J236+J238+J240+J242+J244+J246+J248+J250+J252+J254+J256+J258+J260+J262+J264+J266+J268+J270+J272+J274+J276+J278+J280+J282+J284+J286+J288+J290+J292+J294+J296+J298+J300+J302+J304+J306+J308+J310+J312+J314+J316+J318+J320+J322+J324+J326+J328+J330+J332+J334+J336+J338+J340+J342+J344+J346+J348+J350+J352+J354+J356+J358+J360+J362+J364+J366+J368+J370+J372+J374+J376+J378+J380+J382+J384</f>
        <v>1052.095</v>
      </c>
      <c r="K186" s="924">
        <f t="shared" si="10"/>
        <v>0</v>
      </c>
      <c r="L186" s="924"/>
      <c r="M186" s="802"/>
      <c r="N186" s="798"/>
      <c r="O186" s="802"/>
      <c r="P186" s="798"/>
      <c r="Q186" s="334"/>
    </row>
    <row r="187" spans="1:17" s="317" customFormat="1" ht="13.5" thickBot="1" x14ac:dyDescent="0.25">
      <c r="A187" s="1087">
        <v>1</v>
      </c>
      <c r="B187" s="864" t="s">
        <v>337</v>
      </c>
      <c r="C187" s="865" t="s">
        <v>9</v>
      </c>
      <c r="D187" s="324">
        <f t="shared" si="0"/>
        <v>0.03</v>
      </c>
      <c r="E187" s="863">
        <f t="shared" si="9"/>
        <v>0</v>
      </c>
      <c r="F187" s="354"/>
      <c r="G187" s="336"/>
      <c r="H187" s="338">
        <f t="shared" si="8"/>
        <v>0.03</v>
      </c>
      <c r="I187" s="354"/>
      <c r="J187" s="354">
        <v>0.03</v>
      </c>
      <c r="K187" s="355">
        <f t="shared" si="10"/>
        <v>0</v>
      </c>
      <c r="L187" s="860"/>
      <c r="M187" s="869"/>
      <c r="N187" s="870"/>
      <c r="O187" s="895"/>
      <c r="P187" s="870"/>
      <c r="Q187" s="907"/>
    </row>
    <row r="188" spans="1:17" s="317" customFormat="1" ht="15" customHeight="1" thickBot="1" x14ac:dyDescent="0.25">
      <c r="A188" s="1088"/>
      <c r="B188" s="346" t="s">
        <v>338</v>
      </c>
      <c r="C188" s="369" t="s">
        <v>11</v>
      </c>
      <c r="D188" s="319">
        <f t="shared" si="0"/>
        <v>27.686</v>
      </c>
      <c r="E188" s="320">
        <f t="shared" si="9"/>
        <v>0</v>
      </c>
      <c r="F188" s="754"/>
      <c r="G188" s="369"/>
      <c r="H188" s="320">
        <f t="shared" si="8"/>
        <v>27.686</v>
      </c>
      <c r="I188" s="754"/>
      <c r="J188" s="754">
        <v>27.686</v>
      </c>
      <c r="K188" s="366">
        <f t="shared" si="10"/>
        <v>0</v>
      </c>
      <c r="L188" s="877"/>
      <c r="M188" s="878"/>
      <c r="N188" s="826"/>
      <c r="O188" s="896"/>
      <c r="P188" s="826"/>
      <c r="Q188" s="908"/>
    </row>
    <row r="189" spans="1:17" s="317" customFormat="1" ht="15" customHeight="1" thickBot="1" x14ac:dyDescent="0.25">
      <c r="A189" s="1093">
        <v>2</v>
      </c>
      <c r="B189" s="864" t="s">
        <v>339</v>
      </c>
      <c r="C189" s="865" t="s">
        <v>9</v>
      </c>
      <c r="D189" s="324">
        <f t="shared" si="0"/>
        <v>0.03</v>
      </c>
      <c r="E189" s="863">
        <f t="shared" si="9"/>
        <v>0</v>
      </c>
      <c r="F189" s="866"/>
      <c r="G189" s="865"/>
      <c r="H189" s="863">
        <f t="shared" si="8"/>
        <v>0.03</v>
      </c>
      <c r="I189" s="866"/>
      <c r="J189" s="866">
        <v>0.03</v>
      </c>
      <c r="K189" s="325">
        <f t="shared" si="10"/>
        <v>0</v>
      </c>
      <c r="L189" s="868"/>
      <c r="M189" s="869"/>
      <c r="N189" s="870"/>
      <c r="O189" s="895"/>
      <c r="P189" s="870"/>
      <c r="Q189" s="907"/>
    </row>
    <row r="190" spans="1:17" s="317" customFormat="1" ht="15" customHeight="1" thickBot="1" x14ac:dyDescent="0.25">
      <c r="A190" s="1095"/>
      <c r="B190" s="879"/>
      <c r="C190" s="369" t="s">
        <v>11</v>
      </c>
      <c r="D190" s="319">
        <f t="shared" si="0"/>
        <v>27.686</v>
      </c>
      <c r="E190" s="320">
        <f t="shared" si="9"/>
        <v>0</v>
      </c>
      <c r="F190" s="754"/>
      <c r="G190" s="369"/>
      <c r="H190" s="320">
        <f t="shared" si="8"/>
        <v>27.686</v>
      </c>
      <c r="I190" s="754"/>
      <c r="J190" s="754">
        <v>27.686</v>
      </c>
      <c r="K190" s="366">
        <f t="shared" si="10"/>
        <v>0</v>
      </c>
      <c r="L190" s="877"/>
      <c r="M190" s="878"/>
      <c r="N190" s="880"/>
      <c r="O190" s="896"/>
      <c r="P190" s="826"/>
      <c r="Q190" s="908"/>
    </row>
    <row r="191" spans="1:17" s="317" customFormat="1" ht="15" customHeight="1" thickBot="1" x14ac:dyDescent="0.25">
      <c r="A191" s="1087">
        <v>3</v>
      </c>
      <c r="B191" s="864" t="s">
        <v>342</v>
      </c>
      <c r="C191" s="865" t="s">
        <v>9</v>
      </c>
      <c r="D191" s="324">
        <f t="shared" si="0"/>
        <v>0.03</v>
      </c>
      <c r="E191" s="863">
        <f t="shared" si="9"/>
        <v>0</v>
      </c>
      <c r="F191" s="866"/>
      <c r="G191" s="865"/>
      <c r="H191" s="863">
        <f t="shared" si="8"/>
        <v>0.03</v>
      </c>
      <c r="I191" s="866"/>
      <c r="J191" s="866">
        <v>0.03</v>
      </c>
      <c r="K191" s="325">
        <f t="shared" si="10"/>
        <v>0</v>
      </c>
      <c r="L191" s="868"/>
      <c r="M191" s="869"/>
      <c r="N191" s="870"/>
      <c r="O191" s="895"/>
      <c r="P191" s="870"/>
      <c r="Q191" s="907"/>
    </row>
    <row r="192" spans="1:17" s="317" customFormat="1" ht="15" customHeight="1" thickBot="1" x14ac:dyDescent="0.25">
      <c r="A192" s="1088"/>
      <c r="B192" s="871" t="s">
        <v>343</v>
      </c>
      <c r="C192" s="872" t="s">
        <v>11</v>
      </c>
      <c r="D192" s="330">
        <f t="shared" si="0"/>
        <v>27.686</v>
      </c>
      <c r="E192" s="849">
        <f t="shared" si="9"/>
        <v>0</v>
      </c>
      <c r="F192" s="873"/>
      <c r="G192" s="872"/>
      <c r="H192" s="849">
        <f t="shared" si="8"/>
        <v>27.686</v>
      </c>
      <c r="I192" s="873"/>
      <c r="J192" s="873">
        <v>27.686</v>
      </c>
      <c r="K192" s="367">
        <f t="shared" si="10"/>
        <v>0</v>
      </c>
      <c r="L192" s="874"/>
      <c r="M192" s="875"/>
      <c r="N192" s="876"/>
      <c r="O192" s="897"/>
      <c r="P192" s="876"/>
      <c r="Q192" s="909"/>
    </row>
    <row r="193" spans="1:17" s="317" customFormat="1" ht="15" customHeight="1" thickBot="1" x14ac:dyDescent="0.25">
      <c r="A193" s="1087">
        <v>4</v>
      </c>
      <c r="B193" s="864" t="s">
        <v>344</v>
      </c>
      <c r="C193" s="865" t="s">
        <v>9</v>
      </c>
      <c r="D193" s="324">
        <f t="shared" si="0"/>
        <v>0.03</v>
      </c>
      <c r="E193" s="863">
        <f t="shared" si="9"/>
        <v>0</v>
      </c>
      <c r="F193" s="866"/>
      <c r="G193" s="865"/>
      <c r="H193" s="863">
        <f t="shared" si="8"/>
        <v>0.03</v>
      </c>
      <c r="I193" s="866"/>
      <c r="J193" s="866">
        <v>0.03</v>
      </c>
      <c r="K193" s="325">
        <f t="shared" si="10"/>
        <v>0</v>
      </c>
      <c r="L193" s="868"/>
      <c r="M193" s="869"/>
      <c r="N193" s="870"/>
      <c r="O193" s="895"/>
      <c r="P193" s="870"/>
      <c r="Q193" s="907"/>
    </row>
    <row r="194" spans="1:17" s="317" customFormat="1" ht="15" customHeight="1" thickBot="1" x14ac:dyDescent="0.25">
      <c r="A194" s="1088"/>
      <c r="B194" s="871" t="s">
        <v>345</v>
      </c>
      <c r="C194" s="872" t="s">
        <v>11</v>
      </c>
      <c r="D194" s="330">
        <f t="shared" si="0"/>
        <v>27.686</v>
      </c>
      <c r="E194" s="849">
        <f t="shared" si="9"/>
        <v>0</v>
      </c>
      <c r="F194" s="873"/>
      <c r="G194" s="872"/>
      <c r="H194" s="849">
        <f t="shared" si="8"/>
        <v>27.686</v>
      </c>
      <c r="I194" s="873"/>
      <c r="J194" s="873">
        <v>27.686</v>
      </c>
      <c r="K194" s="367">
        <f t="shared" si="10"/>
        <v>0</v>
      </c>
      <c r="L194" s="874"/>
      <c r="M194" s="875"/>
      <c r="N194" s="876"/>
      <c r="O194" s="897"/>
      <c r="P194" s="876"/>
      <c r="Q194" s="909"/>
    </row>
    <row r="195" spans="1:17" s="317" customFormat="1" ht="15" customHeight="1" thickBot="1" x14ac:dyDescent="0.25">
      <c r="A195" s="1087">
        <v>5</v>
      </c>
      <c r="B195" s="864" t="s">
        <v>352</v>
      </c>
      <c r="C195" s="865" t="s">
        <v>9</v>
      </c>
      <c r="D195" s="324">
        <f t="shared" si="0"/>
        <v>0.03</v>
      </c>
      <c r="E195" s="863">
        <f t="shared" si="9"/>
        <v>0</v>
      </c>
      <c r="F195" s="866"/>
      <c r="G195" s="865"/>
      <c r="H195" s="863">
        <f t="shared" si="8"/>
        <v>0.03</v>
      </c>
      <c r="I195" s="866"/>
      <c r="J195" s="866">
        <v>0.03</v>
      </c>
      <c r="K195" s="325">
        <f t="shared" si="10"/>
        <v>0</v>
      </c>
      <c r="L195" s="868"/>
      <c r="M195" s="869"/>
      <c r="N195" s="870"/>
      <c r="O195" s="895"/>
      <c r="P195" s="870"/>
      <c r="Q195" s="907"/>
    </row>
    <row r="196" spans="1:17" s="317" customFormat="1" ht="15" customHeight="1" thickBot="1" x14ac:dyDescent="0.25">
      <c r="A196" s="1088"/>
      <c r="B196" s="871" t="s">
        <v>353</v>
      </c>
      <c r="C196" s="872" t="s">
        <v>11</v>
      </c>
      <c r="D196" s="330">
        <f t="shared" si="0"/>
        <v>27.686</v>
      </c>
      <c r="E196" s="849">
        <f t="shared" si="9"/>
        <v>0</v>
      </c>
      <c r="F196" s="873"/>
      <c r="G196" s="872"/>
      <c r="H196" s="849">
        <f t="shared" si="8"/>
        <v>27.686</v>
      </c>
      <c r="I196" s="873"/>
      <c r="J196" s="873">
        <v>27.686</v>
      </c>
      <c r="K196" s="367">
        <f t="shared" si="10"/>
        <v>0</v>
      </c>
      <c r="L196" s="874"/>
      <c r="M196" s="875"/>
      <c r="N196" s="876"/>
      <c r="O196" s="897"/>
      <c r="P196" s="876"/>
      <c r="Q196" s="909"/>
    </row>
    <row r="197" spans="1:17" s="317" customFormat="1" ht="15" customHeight="1" thickBot="1" x14ac:dyDescent="0.25">
      <c r="A197" s="1087">
        <v>6</v>
      </c>
      <c r="B197" s="864" t="s">
        <v>359</v>
      </c>
      <c r="C197" s="865" t="s">
        <v>9</v>
      </c>
      <c r="D197" s="324">
        <f t="shared" si="0"/>
        <v>0.03</v>
      </c>
      <c r="E197" s="863">
        <f t="shared" si="9"/>
        <v>0</v>
      </c>
      <c r="F197" s="866"/>
      <c r="G197" s="865"/>
      <c r="H197" s="863">
        <f t="shared" si="8"/>
        <v>0.03</v>
      </c>
      <c r="I197" s="866"/>
      <c r="J197" s="866">
        <v>0.03</v>
      </c>
      <c r="K197" s="325">
        <f t="shared" si="10"/>
        <v>0</v>
      </c>
      <c r="L197" s="868"/>
      <c r="M197" s="869"/>
      <c r="N197" s="870"/>
      <c r="O197" s="895"/>
      <c r="P197" s="870"/>
      <c r="Q197" s="907"/>
    </row>
    <row r="198" spans="1:17" s="317" customFormat="1" ht="15" customHeight="1" thickBot="1" x14ac:dyDescent="0.25">
      <c r="A198" s="1088"/>
      <c r="B198" s="871" t="s">
        <v>360</v>
      </c>
      <c r="C198" s="872" t="s">
        <v>11</v>
      </c>
      <c r="D198" s="330">
        <f t="shared" si="0"/>
        <v>27.686</v>
      </c>
      <c r="E198" s="849">
        <f t="shared" si="9"/>
        <v>0</v>
      </c>
      <c r="F198" s="873"/>
      <c r="G198" s="872"/>
      <c r="H198" s="849">
        <f t="shared" si="8"/>
        <v>27.686</v>
      </c>
      <c r="I198" s="873"/>
      <c r="J198" s="873">
        <v>27.686</v>
      </c>
      <c r="K198" s="367">
        <f t="shared" si="10"/>
        <v>0</v>
      </c>
      <c r="L198" s="874"/>
      <c r="M198" s="875"/>
      <c r="N198" s="876"/>
      <c r="O198" s="897"/>
      <c r="P198" s="876"/>
      <c r="Q198" s="909"/>
    </row>
    <row r="199" spans="1:17" s="317" customFormat="1" ht="15" customHeight="1" thickBot="1" x14ac:dyDescent="0.25">
      <c r="A199" s="1096">
        <v>7</v>
      </c>
      <c r="B199" s="347" t="s">
        <v>363</v>
      </c>
      <c r="C199" s="915" t="s">
        <v>9</v>
      </c>
      <c r="D199" s="324">
        <f t="shared" si="0"/>
        <v>0.03</v>
      </c>
      <c r="E199" s="863">
        <f t="shared" si="9"/>
        <v>0</v>
      </c>
      <c r="F199" s="866"/>
      <c r="G199" s="865"/>
      <c r="H199" s="863">
        <f t="shared" si="8"/>
        <v>0.03</v>
      </c>
      <c r="I199" s="866"/>
      <c r="J199" s="866">
        <v>0.03</v>
      </c>
      <c r="K199" s="325">
        <f t="shared" si="10"/>
        <v>0</v>
      </c>
      <c r="L199" s="868"/>
      <c r="M199" s="869"/>
      <c r="N199" s="870"/>
      <c r="O199" s="895"/>
      <c r="P199" s="870"/>
      <c r="Q199" s="907"/>
    </row>
    <row r="200" spans="1:17" s="317" customFormat="1" ht="15" customHeight="1" thickBot="1" x14ac:dyDescent="0.25">
      <c r="A200" s="1097"/>
      <c r="B200" s="349" t="s">
        <v>347</v>
      </c>
      <c r="C200" s="916" t="s">
        <v>11</v>
      </c>
      <c r="D200" s="330">
        <f t="shared" si="0"/>
        <v>27.686</v>
      </c>
      <c r="E200" s="849">
        <f t="shared" si="9"/>
        <v>0</v>
      </c>
      <c r="F200" s="873"/>
      <c r="G200" s="872"/>
      <c r="H200" s="849">
        <f t="shared" si="8"/>
        <v>27.686</v>
      </c>
      <c r="I200" s="873"/>
      <c r="J200" s="873">
        <v>27.686</v>
      </c>
      <c r="K200" s="367">
        <f t="shared" si="10"/>
        <v>0</v>
      </c>
      <c r="L200" s="874"/>
      <c r="M200" s="875"/>
      <c r="N200" s="876"/>
      <c r="O200" s="897"/>
      <c r="P200" s="876"/>
      <c r="Q200" s="909"/>
    </row>
    <row r="201" spans="1:17" s="317" customFormat="1" ht="15" customHeight="1" thickBot="1" x14ac:dyDescent="0.25">
      <c r="A201" s="1096">
        <v>8</v>
      </c>
      <c r="B201" s="347" t="s">
        <v>364</v>
      </c>
      <c r="C201" s="915" t="s">
        <v>9</v>
      </c>
      <c r="D201" s="324">
        <f t="shared" si="0"/>
        <v>0.03</v>
      </c>
      <c r="E201" s="863">
        <f t="shared" si="9"/>
        <v>0</v>
      </c>
      <c r="F201" s="866"/>
      <c r="G201" s="865"/>
      <c r="H201" s="863">
        <f t="shared" si="8"/>
        <v>0.03</v>
      </c>
      <c r="I201" s="360"/>
      <c r="J201" s="866">
        <v>0.03</v>
      </c>
      <c r="K201" s="368">
        <f t="shared" si="10"/>
        <v>0</v>
      </c>
      <c r="L201" s="868"/>
      <c r="M201" s="869"/>
      <c r="N201" s="870"/>
      <c r="O201" s="895"/>
      <c r="P201" s="870"/>
      <c r="Q201" s="907"/>
    </row>
    <row r="202" spans="1:17" s="317" customFormat="1" ht="15" customHeight="1" thickBot="1" x14ac:dyDescent="0.25">
      <c r="A202" s="1097"/>
      <c r="B202" s="349" t="s">
        <v>365</v>
      </c>
      <c r="C202" s="916" t="s">
        <v>11</v>
      </c>
      <c r="D202" s="330">
        <f t="shared" si="0"/>
        <v>27.686</v>
      </c>
      <c r="E202" s="849">
        <f t="shared" si="9"/>
        <v>0</v>
      </c>
      <c r="F202" s="873"/>
      <c r="G202" s="872"/>
      <c r="H202" s="849">
        <f t="shared" si="8"/>
        <v>27.686</v>
      </c>
      <c r="I202" s="362"/>
      <c r="J202" s="873">
        <v>27.686</v>
      </c>
      <c r="K202" s="370">
        <f t="shared" si="10"/>
        <v>0</v>
      </c>
      <c r="L202" s="874"/>
      <c r="M202" s="875"/>
      <c r="N202" s="876"/>
      <c r="O202" s="897"/>
      <c r="P202" s="876"/>
      <c r="Q202" s="909"/>
    </row>
    <row r="203" spans="1:17" s="317" customFormat="1" ht="15" customHeight="1" thickBot="1" x14ac:dyDescent="0.25">
      <c r="A203" s="1096">
        <v>9</v>
      </c>
      <c r="B203" s="347" t="s">
        <v>370</v>
      </c>
      <c r="C203" s="915" t="s">
        <v>9</v>
      </c>
      <c r="D203" s="324">
        <f t="shared" si="0"/>
        <v>0.03</v>
      </c>
      <c r="E203" s="863">
        <f t="shared" si="9"/>
        <v>0</v>
      </c>
      <c r="F203" s="866"/>
      <c r="G203" s="865"/>
      <c r="H203" s="863">
        <f t="shared" si="8"/>
        <v>0.03</v>
      </c>
      <c r="I203" s="866"/>
      <c r="J203" s="866">
        <v>0.03</v>
      </c>
      <c r="K203" s="325">
        <f t="shared" si="10"/>
        <v>0</v>
      </c>
      <c r="L203" s="868"/>
      <c r="M203" s="869"/>
      <c r="N203" s="870"/>
      <c r="O203" s="895"/>
      <c r="P203" s="870"/>
      <c r="Q203" s="907"/>
    </row>
    <row r="204" spans="1:17" s="317" customFormat="1" ht="15" customHeight="1" thickBot="1" x14ac:dyDescent="0.25">
      <c r="A204" s="1097"/>
      <c r="B204" s="349" t="s">
        <v>371</v>
      </c>
      <c r="C204" s="916" t="s">
        <v>11</v>
      </c>
      <c r="D204" s="330">
        <f t="shared" si="0"/>
        <v>27.686</v>
      </c>
      <c r="E204" s="849">
        <f t="shared" si="9"/>
        <v>0</v>
      </c>
      <c r="F204" s="873"/>
      <c r="G204" s="872"/>
      <c r="H204" s="849">
        <f t="shared" si="8"/>
        <v>27.686</v>
      </c>
      <c r="I204" s="873"/>
      <c r="J204" s="873">
        <v>27.686</v>
      </c>
      <c r="K204" s="367">
        <f t="shared" si="10"/>
        <v>0</v>
      </c>
      <c r="L204" s="874"/>
      <c r="M204" s="875"/>
      <c r="N204" s="876"/>
      <c r="O204" s="897"/>
      <c r="P204" s="876"/>
      <c r="Q204" s="909"/>
    </row>
    <row r="205" spans="1:17" s="317" customFormat="1" ht="15" customHeight="1" thickBot="1" x14ac:dyDescent="0.25">
      <c r="A205" s="1096">
        <v>10</v>
      </c>
      <c r="B205" s="347" t="s">
        <v>372</v>
      </c>
      <c r="C205" s="915" t="s">
        <v>9</v>
      </c>
      <c r="D205" s="324">
        <f t="shared" si="0"/>
        <v>0.03</v>
      </c>
      <c r="E205" s="863">
        <f t="shared" si="9"/>
        <v>0</v>
      </c>
      <c r="F205" s="866"/>
      <c r="G205" s="865"/>
      <c r="H205" s="863">
        <f t="shared" si="8"/>
        <v>0.03</v>
      </c>
      <c r="I205" s="866"/>
      <c r="J205" s="866">
        <v>0.03</v>
      </c>
      <c r="K205" s="325">
        <f t="shared" si="10"/>
        <v>0</v>
      </c>
      <c r="L205" s="868"/>
      <c r="M205" s="869"/>
      <c r="N205" s="870"/>
      <c r="O205" s="895"/>
      <c r="P205" s="870"/>
      <c r="Q205" s="907"/>
    </row>
    <row r="206" spans="1:17" s="317" customFormat="1" ht="15" customHeight="1" thickBot="1" x14ac:dyDescent="0.25">
      <c r="A206" s="1097"/>
      <c r="B206" s="349" t="s">
        <v>373</v>
      </c>
      <c r="C206" s="916" t="s">
        <v>11</v>
      </c>
      <c r="D206" s="330">
        <f t="shared" si="0"/>
        <v>27.686</v>
      </c>
      <c r="E206" s="849">
        <f t="shared" si="9"/>
        <v>0</v>
      </c>
      <c r="F206" s="873"/>
      <c r="G206" s="872"/>
      <c r="H206" s="849">
        <f t="shared" si="8"/>
        <v>27.686</v>
      </c>
      <c r="I206" s="873"/>
      <c r="J206" s="873">
        <v>27.686</v>
      </c>
      <c r="K206" s="367">
        <f t="shared" si="10"/>
        <v>0</v>
      </c>
      <c r="L206" s="874"/>
      <c r="M206" s="875"/>
      <c r="N206" s="876"/>
      <c r="O206" s="897"/>
      <c r="P206" s="876"/>
      <c r="Q206" s="909"/>
    </row>
    <row r="207" spans="1:17" s="317" customFormat="1" ht="15" customHeight="1" thickBot="1" x14ac:dyDescent="0.25">
      <c r="A207" s="1087">
        <v>11</v>
      </c>
      <c r="B207" s="864" t="s">
        <v>374</v>
      </c>
      <c r="C207" s="865" t="s">
        <v>9</v>
      </c>
      <c r="D207" s="324">
        <f t="shared" si="0"/>
        <v>0.03</v>
      </c>
      <c r="E207" s="863">
        <f t="shared" si="9"/>
        <v>0</v>
      </c>
      <c r="F207" s="866"/>
      <c r="G207" s="865"/>
      <c r="H207" s="863">
        <f t="shared" si="8"/>
        <v>0.03</v>
      </c>
      <c r="I207" s="866"/>
      <c r="J207" s="866">
        <v>0.03</v>
      </c>
      <c r="K207" s="325">
        <f t="shared" si="10"/>
        <v>0</v>
      </c>
      <c r="L207" s="868"/>
      <c r="M207" s="869"/>
      <c r="N207" s="870"/>
      <c r="O207" s="895"/>
      <c r="P207" s="870"/>
      <c r="Q207" s="907"/>
    </row>
    <row r="208" spans="1:17" s="317" customFormat="1" ht="15" customHeight="1" thickBot="1" x14ac:dyDescent="0.25">
      <c r="A208" s="1088"/>
      <c r="B208" s="871"/>
      <c r="C208" s="872" t="s">
        <v>11</v>
      </c>
      <c r="D208" s="330">
        <f t="shared" si="0"/>
        <v>27.686</v>
      </c>
      <c r="E208" s="849">
        <f t="shared" si="9"/>
        <v>0</v>
      </c>
      <c r="F208" s="873"/>
      <c r="G208" s="872"/>
      <c r="H208" s="849">
        <f t="shared" si="8"/>
        <v>27.686</v>
      </c>
      <c r="I208" s="873"/>
      <c r="J208" s="873">
        <v>27.686</v>
      </c>
      <c r="K208" s="367">
        <f t="shared" si="10"/>
        <v>0</v>
      </c>
      <c r="L208" s="874"/>
      <c r="M208" s="875"/>
      <c r="N208" s="876"/>
      <c r="O208" s="897"/>
      <c r="P208" s="876"/>
      <c r="Q208" s="909"/>
    </row>
    <row r="209" spans="1:17" s="317" customFormat="1" ht="15" customHeight="1" thickBot="1" x14ac:dyDescent="0.25">
      <c r="A209" s="1096">
        <v>12</v>
      </c>
      <c r="B209" s="347" t="s">
        <v>375</v>
      </c>
      <c r="C209" s="915" t="s">
        <v>9</v>
      </c>
      <c r="D209" s="324">
        <f t="shared" si="0"/>
        <v>0.03</v>
      </c>
      <c r="E209" s="863">
        <f t="shared" si="9"/>
        <v>0</v>
      </c>
      <c r="F209" s="866"/>
      <c r="G209" s="865"/>
      <c r="H209" s="863">
        <f t="shared" si="8"/>
        <v>0.03</v>
      </c>
      <c r="I209" s="866"/>
      <c r="J209" s="866">
        <v>0.03</v>
      </c>
      <c r="K209" s="325">
        <f t="shared" si="10"/>
        <v>0</v>
      </c>
      <c r="L209" s="868"/>
      <c r="M209" s="869"/>
      <c r="N209" s="870"/>
      <c r="O209" s="895"/>
      <c r="P209" s="870"/>
      <c r="Q209" s="907"/>
    </row>
    <row r="210" spans="1:17" s="317" customFormat="1" ht="15" customHeight="1" thickBot="1" x14ac:dyDescent="0.25">
      <c r="A210" s="1097"/>
      <c r="B210" s="349" t="s">
        <v>357</v>
      </c>
      <c r="C210" s="916" t="s">
        <v>11</v>
      </c>
      <c r="D210" s="330">
        <f t="shared" si="0"/>
        <v>27.686</v>
      </c>
      <c r="E210" s="849">
        <f t="shared" si="9"/>
        <v>0</v>
      </c>
      <c r="F210" s="873"/>
      <c r="G210" s="872"/>
      <c r="H210" s="849">
        <f t="shared" si="8"/>
        <v>27.686</v>
      </c>
      <c r="I210" s="873"/>
      <c r="J210" s="873">
        <v>27.686</v>
      </c>
      <c r="K210" s="367">
        <f t="shared" si="10"/>
        <v>0</v>
      </c>
      <c r="L210" s="874"/>
      <c r="M210" s="875"/>
      <c r="N210" s="876"/>
      <c r="O210" s="897"/>
      <c r="P210" s="876"/>
      <c r="Q210" s="909"/>
    </row>
    <row r="211" spans="1:17" s="317" customFormat="1" ht="15" customHeight="1" thickBot="1" x14ac:dyDescent="0.25">
      <c r="A211" s="1087">
        <v>13</v>
      </c>
      <c r="B211" s="864" t="s">
        <v>377</v>
      </c>
      <c r="C211" s="865" t="s">
        <v>9</v>
      </c>
      <c r="D211" s="324">
        <f t="shared" si="0"/>
        <v>0.03</v>
      </c>
      <c r="E211" s="863">
        <f t="shared" si="9"/>
        <v>0</v>
      </c>
      <c r="F211" s="866"/>
      <c r="G211" s="865"/>
      <c r="H211" s="863">
        <f t="shared" si="8"/>
        <v>0.03</v>
      </c>
      <c r="I211" s="866"/>
      <c r="J211" s="866">
        <v>0.03</v>
      </c>
      <c r="K211" s="325">
        <f t="shared" si="10"/>
        <v>0</v>
      </c>
      <c r="L211" s="868"/>
      <c r="M211" s="869"/>
      <c r="N211" s="870"/>
      <c r="O211" s="895"/>
      <c r="P211" s="870"/>
      <c r="Q211" s="907"/>
    </row>
    <row r="212" spans="1:17" s="317" customFormat="1" ht="15" customHeight="1" thickBot="1" x14ac:dyDescent="0.25">
      <c r="A212" s="1088"/>
      <c r="B212" s="871"/>
      <c r="C212" s="872" t="s">
        <v>11</v>
      </c>
      <c r="D212" s="330">
        <f t="shared" si="0"/>
        <v>27.686</v>
      </c>
      <c r="E212" s="849">
        <f t="shared" si="9"/>
        <v>0</v>
      </c>
      <c r="F212" s="873"/>
      <c r="G212" s="872"/>
      <c r="H212" s="849">
        <f t="shared" si="8"/>
        <v>27.686</v>
      </c>
      <c r="I212" s="873"/>
      <c r="J212" s="873">
        <v>27.686</v>
      </c>
      <c r="K212" s="367">
        <f t="shared" si="10"/>
        <v>0</v>
      </c>
      <c r="L212" s="874"/>
      <c r="M212" s="875"/>
      <c r="N212" s="876"/>
      <c r="O212" s="897"/>
      <c r="P212" s="876"/>
      <c r="Q212" s="909"/>
    </row>
    <row r="213" spans="1:17" s="317" customFormat="1" ht="15" customHeight="1" thickBot="1" x14ac:dyDescent="0.25">
      <c r="A213" s="1096">
        <v>14</v>
      </c>
      <c r="B213" s="347" t="s">
        <v>378</v>
      </c>
      <c r="C213" s="915" t="s">
        <v>9</v>
      </c>
      <c r="D213" s="324">
        <f t="shared" si="0"/>
        <v>0.03</v>
      </c>
      <c r="E213" s="863">
        <f t="shared" si="9"/>
        <v>0</v>
      </c>
      <c r="F213" s="866"/>
      <c r="G213" s="865"/>
      <c r="H213" s="863">
        <f t="shared" si="8"/>
        <v>0.03</v>
      </c>
      <c r="I213" s="866"/>
      <c r="J213" s="866">
        <v>0.03</v>
      </c>
      <c r="K213" s="325">
        <f t="shared" si="10"/>
        <v>0</v>
      </c>
      <c r="L213" s="868"/>
      <c r="M213" s="869"/>
      <c r="N213" s="870"/>
      <c r="O213" s="895"/>
      <c r="P213" s="870"/>
      <c r="Q213" s="907"/>
    </row>
    <row r="214" spans="1:17" s="317" customFormat="1" ht="15" customHeight="1" thickBot="1" x14ac:dyDescent="0.25">
      <c r="A214" s="1097"/>
      <c r="B214" s="349" t="s">
        <v>379</v>
      </c>
      <c r="C214" s="916" t="s">
        <v>11</v>
      </c>
      <c r="D214" s="330">
        <f t="shared" si="0"/>
        <v>27.686</v>
      </c>
      <c r="E214" s="849">
        <f t="shared" si="9"/>
        <v>0</v>
      </c>
      <c r="F214" s="873"/>
      <c r="G214" s="872"/>
      <c r="H214" s="849">
        <f t="shared" si="8"/>
        <v>27.686</v>
      </c>
      <c r="I214" s="873"/>
      <c r="J214" s="873">
        <v>27.686</v>
      </c>
      <c r="K214" s="367">
        <f t="shared" si="10"/>
        <v>0</v>
      </c>
      <c r="L214" s="874"/>
      <c r="M214" s="875"/>
      <c r="N214" s="876"/>
      <c r="O214" s="897"/>
      <c r="P214" s="876"/>
      <c r="Q214" s="909"/>
    </row>
    <row r="215" spans="1:17" s="317" customFormat="1" ht="15" customHeight="1" thickBot="1" x14ac:dyDescent="0.25">
      <c r="A215" s="1087">
        <v>15</v>
      </c>
      <c r="B215" s="864" t="s">
        <v>380</v>
      </c>
      <c r="C215" s="865" t="s">
        <v>9</v>
      </c>
      <c r="D215" s="324">
        <f t="shared" si="0"/>
        <v>0.06</v>
      </c>
      <c r="E215" s="863">
        <f t="shared" si="9"/>
        <v>0</v>
      </c>
      <c r="F215" s="866"/>
      <c r="G215" s="865"/>
      <c r="H215" s="863">
        <f t="shared" si="8"/>
        <v>0.06</v>
      </c>
      <c r="I215" s="866"/>
      <c r="J215" s="866">
        <v>0.06</v>
      </c>
      <c r="K215" s="325">
        <f t="shared" si="10"/>
        <v>0</v>
      </c>
      <c r="L215" s="868"/>
      <c r="M215" s="869"/>
      <c r="N215" s="870"/>
      <c r="O215" s="895"/>
      <c r="P215" s="870"/>
      <c r="Q215" s="907"/>
    </row>
    <row r="216" spans="1:17" s="317" customFormat="1" ht="15" customHeight="1" thickBot="1" x14ac:dyDescent="0.25">
      <c r="A216" s="1088"/>
      <c r="B216" s="871" t="s">
        <v>393</v>
      </c>
      <c r="C216" s="872" t="s">
        <v>11</v>
      </c>
      <c r="D216" s="330">
        <f t="shared" si="0"/>
        <v>55.372</v>
      </c>
      <c r="E216" s="849">
        <f t="shared" si="9"/>
        <v>0</v>
      </c>
      <c r="F216" s="873"/>
      <c r="G216" s="872"/>
      <c r="H216" s="849">
        <f t="shared" si="8"/>
        <v>55.372</v>
      </c>
      <c r="I216" s="873"/>
      <c r="J216" s="873">
        <v>55.372</v>
      </c>
      <c r="K216" s="367">
        <f t="shared" si="10"/>
        <v>0</v>
      </c>
      <c r="L216" s="874"/>
      <c r="M216" s="875"/>
      <c r="N216" s="876"/>
      <c r="O216" s="897"/>
      <c r="P216" s="876"/>
      <c r="Q216" s="909"/>
    </row>
    <row r="217" spans="1:17" s="317" customFormat="1" ht="15" customHeight="1" thickBot="1" x14ac:dyDescent="0.25">
      <c r="A217" s="1096">
        <v>16</v>
      </c>
      <c r="B217" s="347" t="s">
        <v>382</v>
      </c>
      <c r="C217" s="915" t="s">
        <v>9</v>
      </c>
      <c r="D217" s="324">
        <f t="shared" si="0"/>
        <v>0.03</v>
      </c>
      <c r="E217" s="863">
        <f t="shared" si="9"/>
        <v>0</v>
      </c>
      <c r="F217" s="866"/>
      <c r="G217" s="865"/>
      <c r="H217" s="863">
        <f t="shared" si="8"/>
        <v>0.03</v>
      </c>
      <c r="I217" s="866"/>
      <c r="J217" s="866">
        <v>0.03</v>
      </c>
      <c r="K217" s="325">
        <f t="shared" si="10"/>
        <v>0</v>
      </c>
      <c r="L217" s="868"/>
      <c r="M217" s="869"/>
      <c r="N217" s="870"/>
      <c r="O217" s="895"/>
      <c r="P217" s="870"/>
      <c r="Q217" s="907"/>
    </row>
    <row r="218" spans="1:17" s="317" customFormat="1" ht="15" customHeight="1" thickBot="1" x14ac:dyDescent="0.25">
      <c r="A218" s="1097"/>
      <c r="B218" s="349" t="s">
        <v>383</v>
      </c>
      <c r="C218" s="916" t="s">
        <v>11</v>
      </c>
      <c r="D218" s="330">
        <f t="shared" si="0"/>
        <v>27.686</v>
      </c>
      <c r="E218" s="849">
        <f t="shared" si="9"/>
        <v>0</v>
      </c>
      <c r="F218" s="873"/>
      <c r="G218" s="872"/>
      <c r="H218" s="849">
        <f t="shared" si="8"/>
        <v>27.686</v>
      </c>
      <c r="I218" s="873"/>
      <c r="J218" s="873">
        <v>27.686</v>
      </c>
      <c r="K218" s="367">
        <f t="shared" si="10"/>
        <v>0</v>
      </c>
      <c r="L218" s="874"/>
      <c r="M218" s="875"/>
      <c r="N218" s="876"/>
      <c r="O218" s="897"/>
      <c r="P218" s="876"/>
      <c r="Q218" s="909"/>
    </row>
    <row r="219" spans="1:17" s="317" customFormat="1" ht="15" customHeight="1" thickBot="1" x14ac:dyDescent="0.25">
      <c r="A219" s="1087">
        <v>17</v>
      </c>
      <c r="B219" s="864" t="s">
        <v>389</v>
      </c>
      <c r="C219" s="865" t="s">
        <v>9</v>
      </c>
      <c r="D219" s="324">
        <f t="shared" si="0"/>
        <v>0.03</v>
      </c>
      <c r="E219" s="863">
        <f t="shared" si="9"/>
        <v>0</v>
      </c>
      <c r="F219" s="866"/>
      <c r="G219" s="865"/>
      <c r="H219" s="863">
        <f t="shared" si="8"/>
        <v>0.03</v>
      </c>
      <c r="I219" s="866"/>
      <c r="J219" s="866">
        <v>0.03</v>
      </c>
      <c r="K219" s="325">
        <f t="shared" si="10"/>
        <v>0</v>
      </c>
      <c r="L219" s="868"/>
      <c r="M219" s="869"/>
      <c r="N219" s="870"/>
      <c r="O219" s="895"/>
      <c r="P219" s="870"/>
      <c r="Q219" s="907"/>
    </row>
    <row r="220" spans="1:17" s="317" customFormat="1" ht="15" customHeight="1" thickBot="1" x14ac:dyDescent="0.25">
      <c r="A220" s="1088"/>
      <c r="B220" s="871" t="s">
        <v>390</v>
      </c>
      <c r="C220" s="872" t="s">
        <v>11</v>
      </c>
      <c r="D220" s="330">
        <f t="shared" si="0"/>
        <v>27.686</v>
      </c>
      <c r="E220" s="849">
        <f t="shared" si="9"/>
        <v>0</v>
      </c>
      <c r="F220" s="873"/>
      <c r="G220" s="872"/>
      <c r="H220" s="849">
        <f t="shared" si="8"/>
        <v>27.686</v>
      </c>
      <c r="I220" s="873"/>
      <c r="J220" s="873">
        <v>27.686</v>
      </c>
      <c r="K220" s="367">
        <f t="shared" si="10"/>
        <v>0</v>
      </c>
      <c r="L220" s="874"/>
      <c r="M220" s="875"/>
      <c r="N220" s="876"/>
      <c r="O220" s="897"/>
      <c r="P220" s="876"/>
      <c r="Q220" s="909"/>
    </row>
    <row r="221" spans="1:17" s="317" customFormat="1" ht="15" customHeight="1" thickBot="1" x14ac:dyDescent="0.25">
      <c r="A221" s="1096">
        <v>18</v>
      </c>
      <c r="B221" s="347" t="s">
        <v>392</v>
      </c>
      <c r="C221" s="915" t="s">
        <v>9</v>
      </c>
      <c r="D221" s="324">
        <f t="shared" si="0"/>
        <v>0.09</v>
      </c>
      <c r="E221" s="863">
        <f t="shared" si="9"/>
        <v>0</v>
      </c>
      <c r="F221" s="866"/>
      <c r="G221" s="865"/>
      <c r="H221" s="863">
        <f t="shared" si="8"/>
        <v>0.09</v>
      </c>
      <c r="I221" s="866"/>
      <c r="J221" s="866">
        <v>0.09</v>
      </c>
      <c r="K221" s="325">
        <f t="shared" si="10"/>
        <v>0</v>
      </c>
      <c r="L221" s="868"/>
      <c r="M221" s="869"/>
      <c r="N221" s="870"/>
      <c r="O221" s="895"/>
      <c r="P221" s="870"/>
      <c r="Q221" s="907"/>
    </row>
    <row r="222" spans="1:17" s="317" customFormat="1" ht="15" customHeight="1" thickBot="1" x14ac:dyDescent="0.25">
      <c r="A222" s="1097"/>
      <c r="B222" s="349" t="s">
        <v>404</v>
      </c>
      <c r="C222" s="916" t="s">
        <v>11</v>
      </c>
      <c r="D222" s="330">
        <f t="shared" si="0"/>
        <v>83.066999999999993</v>
      </c>
      <c r="E222" s="849">
        <f t="shared" si="9"/>
        <v>0</v>
      </c>
      <c r="F222" s="873"/>
      <c r="G222" s="872"/>
      <c r="H222" s="849">
        <f t="shared" si="8"/>
        <v>83.066999999999993</v>
      </c>
      <c r="I222" s="873"/>
      <c r="J222" s="873">
        <v>83.066999999999993</v>
      </c>
      <c r="K222" s="367">
        <f t="shared" si="10"/>
        <v>0</v>
      </c>
      <c r="L222" s="874"/>
      <c r="M222" s="875"/>
      <c r="N222" s="876"/>
      <c r="O222" s="897"/>
      <c r="P222" s="876"/>
      <c r="Q222" s="909"/>
    </row>
    <row r="223" spans="1:17" s="317" customFormat="1" ht="15" customHeight="1" thickBot="1" x14ac:dyDescent="0.25">
      <c r="A223" s="1096">
        <v>19</v>
      </c>
      <c r="B223" s="347" t="s">
        <v>394</v>
      </c>
      <c r="C223" s="915" t="s">
        <v>9</v>
      </c>
      <c r="D223" s="324">
        <f t="shared" si="0"/>
        <v>0.06</v>
      </c>
      <c r="E223" s="863">
        <f t="shared" si="9"/>
        <v>0</v>
      </c>
      <c r="F223" s="866"/>
      <c r="G223" s="865"/>
      <c r="H223" s="863">
        <f t="shared" si="8"/>
        <v>0.06</v>
      </c>
      <c r="I223" s="866"/>
      <c r="J223" s="866">
        <v>0.06</v>
      </c>
      <c r="K223" s="325">
        <f t="shared" si="10"/>
        <v>0</v>
      </c>
      <c r="L223" s="868"/>
      <c r="M223" s="869"/>
      <c r="N223" s="870"/>
      <c r="O223" s="895"/>
      <c r="P223" s="870"/>
      <c r="Q223" s="907"/>
    </row>
    <row r="224" spans="1:17" s="317" customFormat="1" ht="15" customHeight="1" thickBot="1" x14ac:dyDescent="0.25">
      <c r="A224" s="1097"/>
      <c r="B224" s="349"/>
      <c r="C224" s="916" t="s">
        <v>11</v>
      </c>
      <c r="D224" s="330">
        <f t="shared" si="0"/>
        <v>55.372</v>
      </c>
      <c r="E224" s="849">
        <f t="shared" si="9"/>
        <v>0</v>
      </c>
      <c r="F224" s="873"/>
      <c r="G224" s="872"/>
      <c r="H224" s="849">
        <f t="shared" si="8"/>
        <v>55.372</v>
      </c>
      <c r="I224" s="873"/>
      <c r="J224" s="873">
        <v>55.372</v>
      </c>
      <c r="K224" s="367">
        <f t="shared" si="10"/>
        <v>0</v>
      </c>
      <c r="L224" s="874"/>
      <c r="M224" s="875"/>
      <c r="N224" s="876"/>
      <c r="O224" s="897"/>
      <c r="P224" s="876"/>
      <c r="Q224" s="909"/>
    </row>
    <row r="225" spans="1:17" s="317" customFormat="1" ht="15" customHeight="1" thickBot="1" x14ac:dyDescent="0.25">
      <c r="A225" s="1087">
        <v>20</v>
      </c>
      <c r="B225" s="864" t="s">
        <v>395</v>
      </c>
      <c r="C225" s="865" t="s">
        <v>9</v>
      </c>
      <c r="D225" s="324">
        <f t="shared" si="0"/>
        <v>0.03</v>
      </c>
      <c r="E225" s="863">
        <f t="shared" si="9"/>
        <v>0</v>
      </c>
      <c r="F225" s="866"/>
      <c r="G225" s="865"/>
      <c r="H225" s="863">
        <f t="shared" si="8"/>
        <v>0.03</v>
      </c>
      <c r="I225" s="866"/>
      <c r="J225" s="866">
        <v>0.03</v>
      </c>
      <c r="K225" s="325">
        <f t="shared" si="10"/>
        <v>0</v>
      </c>
      <c r="L225" s="868"/>
      <c r="M225" s="869"/>
      <c r="N225" s="870"/>
      <c r="O225" s="895"/>
      <c r="P225" s="870"/>
      <c r="Q225" s="907"/>
    </row>
    <row r="226" spans="1:17" s="317" customFormat="1" ht="15" customHeight="1" thickBot="1" x14ac:dyDescent="0.25">
      <c r="A226" s="1088"/>
      <c r="B226" s="871"/>
      <c r="C226" s="872" t="s">
        <v>11</v>
      </c>
      <c r="D226" s="330">
        <f t="shared" si="0"/>
        <v>27.686</v>
      </c>
      <c r="E226" s="849">
        <f t="shared" si="9"/>
        <v>0</v>
      </c>
      <c r="F226" s="873"/>
      <c r="G226" s="872"/>
      <c r="H226" s="849">
        <f t="shared" si="8"/>
        <v>27.686</v>
      </c>
      <c r="I226" s="873"/>
      <c r="J226" s="873">
        <v>27.686</v>
      </c>
      <c r="K226" s="367">
        <f t="shared" si="10"/>
        <v>0</v>
      </c>
      <c r="L226" s="874"/>
      <c r="M226" s="875"/>
      <c r="N226" s="876"/>
      <c r="O226" s="897"/>
      <c r="P226" s="876"/>
      <c r="Q226" s="909"/>
    </row>
    <row r="227" spans="1:17" s="317" customFormat="1" ht="15" customHeight="1" thickBot="1" x14ac:dyDescent="0.25">
      <c r="A227" s="1096">
        <v>21</v>
      </c>
      <c r="B227" s="347" t="s">
        <v>396</v>
      </c>
      <c r="C227" s="915" t="s">
        <v>9</v>
      </c>
      <c r="D227" s="324">
        <f t="shared" si="0"/>
        <v>0.03</v>
      </c>
      <c r="E227" s="863">
        <f t="shared" si="9"/>
        <v>0</v>
      </c>
      <c r="F227" s="866"/>
      <c r="G227" s="865"/>
      <c r="H227" s="863">
        <f t="shared" si="8"/>
        <v>0.03</v>
      </c>
      <c r="I227" s="866"/>
      <c r="J227" s="866">
        <v>0.03</v>
      </c>
      <c r="K227" s="325">
        <f t="shared" si="10"/>
        <v>0</v>
      </c>
      <c r="L227" s="868"/>
      <c r="M227" s="869"/>
      <c r="N227" s="870"/>
      <c r="O227" s="895"/>
      <c r="P227" s="870"/>
      <c r="Q227" s="907"/>
    </row>
    <row r="228" spans="1:17" s="317" customFormat="1" ht="15" customHeight="1" thickBot="1" x14ac:dyDescent="0.25">
      <c r="A228" s="1097"/>
      <c r="B228" s="349" t="s">
        <v>338</v>
      </c>
      <c r="C228" s="916" t="s">
        <v>11</v>
      </c>
      <c r="D228" s="330">
        <f t="shared" si="0"/>
        <v>27.686</v>
      </c>
      <c r="E228" s="849">
        <f t="shared" si="9"/>
        <v>0</v>
      </c>
      <c r="F228" s="873"/>
      <c r="G228" s="872"/>
      <c r="H228" s="849">
        <f t="shared" si="8"/>
        <v>27.686</v>
      </c>
      <c r="I228" s="873"/>
      <c r="J228" s="873">
        <v>27.686</v>
      </c>
      <c r="K228" s="367">
        <f t="shared" si="10"/>
        <v>0</v>
      </c>
      <c r="L228" s="874"/>
      <c r="M228" s="875"/>
      <c r="N228" s="876"/>
      <c r="O228" s="897"/>
      <c r="P228" s="876"/>
      <c r="Q228" s="909"/>
    </row>
    <row r="229" spans="1:17" s="317" customFormat="1" ht="15" customHeight="1" thickBot="1" x14ac:dyDescent="0.25">
      <c r="A229" s="1096">
        <v>22</v>
      </c>
      <c r="B229" s="347" t="s">
        <v>397</v>
      </c>
      <c r="C229" s="915" t="s">
        <v>9</v>
      </c>
      <c r="D229" s="324">
        <f t="shared" si="0"/>
        <v>0.03</v>
      </c>
      <c r="E229" s="863">
        <f t="shared" si="9"/>
        <v>0</v>
      </c>
      <c r="F229" s="866"/>
      <c r="G229" s="865"/>
      <c r="H229" s="863">
        <f t="shared" si="8"/>
        <v>0.03</v>
      </c>
      <c r="I229" s="866"/>
      <c r="J229" s="866">
        <v>0.03</v>
      </c>
      <c r="K229" s="325">
        <f t="shared" si="10"/>
        <v>0</v>
      </c>
      <c r="L229" s="868"/>
      <c r="M229" s="869"/>
      <c r="N229" s="870"/>
      <c r="O229" s="895"/>
      <c r="P229" s="870"/>
      <c r="Q229" s="907"/>
    </row>
    <row r="230" spans="1:17" s="317" customFormat="1" ht="15" customHeight="1" thickBot="1" x14ac:dyDescent="0.25">
      <c r="A230" s="1097"/>
      <c r="B230" s="349" t="s">
        <v>398</v>
      </c>
      <c r="C230" s="916" t="s">
        <v>11</v>
      </c>
      <c r="D230" s="330">
        <f t="shared" si="0"/>
        <v>27.686</v>
      </c>
      <c r="E230" s="849">
        <f t="shared" si="9"/>
        <v>0</v>
      </c>
      <c r="F230" s="873"/>
      <c r="G230" s="872"/>
      <c r="H230" s="849">
        <f t="shared" si="8"/>
        <v>27.686</v>
      </c>
      <c r="I230" s="873"/>
      <c r="J230" s="873">
        <v>27.686</v>
      </c>
      <c r="K230" s="367">
        <f t="shared" si="10"/>
        <v>0</v>
      </c>
      <c r="L230" s="874"/>
      <c r="M230" s="875"/>
      <c r="N230" s="876"/>
      <c r="O230" s="897"/>
      <c r="P230" s="876"/>
      <c r="Q230" s="909"/>
    </row>
    <row r="231" spans="1:17" s="317" customFormat="1" ht="15" customHeight="1" thickBot="1" x14ac:dyDescent="0.25">
      <c r="A231" s="1087">
        <v>23</v>
      </c>
      <c r="B231" s="864" t="s">
        <v>401</v>
      </c>
      <c r="C231" s="865" t="s">
        <v>9</v>
      </c>
      <c r="D231" s="324">
        <f t="shared" si="0"/>
        <v>0.09</v>
      </c>
      <c r="E231" s="863">
        <f t="shared" si="9"/>
        <v>0</v>
      </c>
      <c r="F231" s="866"/>
      <c r="G231" s="865"/>
      <c r="H231" s="863">
        <f t="shared" si="8"/>
        <v>0.09</v>
      </c>
      <c r="I231" s="866"/>
      <c r="J231" s="866">
        <v>0.09</v>
      </c>
      <c r="K231" s="325">
        <f t="shared" si="10"/>
        <v>0</v>
      </c>
      <c r="L231" s="868"/>
      <c r="M231" s="869"/>
      <c r="N231" s="870"/>
      <c r="O231" s="895"/>
      <c r="P231" s="870"/>
      <c r="Q231" s="907"/>
    </row>
    <row r="232" spans="1:17" s="317" customFormat="1" ht="15" customHeight="1" thickBot="1" x14ac:dyDescent="0.25">
      <c r="A232" s="1088"/>
      <c r="B232" s="871" t="s">
        <v>405</v>
      </c>
      <c r="C232" s="872" t="s">
        <v>11</v>
      </c>
      <c r="D232" s="330">
        <f t="shared" si="0"/>
        <v>83.066999999999993</v>
      </c>
      <c r="E232" s="849">
        <f t="shared" si="9"/>
        <v>0</v>
      </c>
      <c r="F232" s="873"/>
      <c r="G232" s="872"/>
      <c r="H232" s="849">
        <f t="shared" si="8"/>
        <v>83.066999999999993</v>
      </c>
      <c r="I232" s="873"/>
      <c r="J232" s="873">
        <v>83.066999999999993</v>
      </c>
      <c r="K232" s="367">
        <f t="shared" si="10"/>
        <v>0</v>
      </c>
      <c r="L232" s="874"/>
      <c r="M232" s="875"/>
      <c r="N232" s="876"/>
      <c r="O232" s="897"/>
      <c r="P232" s="876"/>
      <c r="Q232" s="909"/>
    </row>
    <row r="233" spans="1:17" s="317" customFormat="1" ht="15" customHeight="1" thickBot="1" x14ac:dyDescent="0.25">
      <c r="A233" s="1096">
        <v>24</v>
      </c>
      <c r="B233" s="347" t="s">
        <v>403</v>
      </c>
      <c r="C233" s="915" t="s">
        <v>9</v>
      </c>
      <c r="D233" s="324">
        <f t="shared" si="0"/>
        <v>0.03</v>
      </c>
      <c r="E233" s="863">
        <f t="shared" si="9"/>
        <v>0</v>
      </c>
      <c r="F233" s="866"/>
      <c r="G233" s="865"/>
      <c r="H233" s="863">
        <f t="shared" si="8"/>
        <v>0.03</v>
      </c>
      <c r="I233" s="866"/>
      <c r="J233" s="866">
        <v>0.03</v>
      </c>
      <c r="K233" s="325">
        <f t="shared" si="10"/>
        <v>0</v>
      </c>
      <c r="L233" s="868"/>
      <c r="M233" s="869"/>
      <c r="N233" s="870"/>
      <c r="O233" s="895"/>
      <c r="P233" s="870"/>
      <c r="Q233" s="907"/>
    </row>
    <row r="234" spans="1:17" s="317" customFormat="1" ht="15" customHeight="1" thickBot="1" x14ac:dyDescent="0.25">
      <c r="A234" s="1097"/>
      <c r="B234" s="349" t="s">
        <v>402</v>
      </c>
      <c r="C234" s="916" t="s">
        <v>11</v>
      </c>
      <c r="D234" s="330">
        <f t="shared" si="0"/>
        <v>27.686</v>
      </c>
      <c r="E234" s="849">
        <f t="shared" si="9"/>
        <v>0</v>
      </c>
      <c r="F234" s="873"/>
      <c r="G234" s="872"/>
      <c r="H234" s="849">
        <f t="shared" si="8"/>
        <v>27.686</v>
      </c>
      <c r="I234" s="873"/>
      <c r="J234" s="873">
        <v>27.686</v>
      </c>
      <c r="K234" s="367">
        <f t="shared" si="10"/>
        <v>0</v>
      </c>
      <c r="L234" s="874"/>
      <c r="M234" s="875"/>
      <c r="N234" s="876"/>
      <c r="O234" s="897"/>
      <c r="P234" s="876"/>
      <c r="Q234" s="909"/>
    </row>
    <row r="235" spans="1:17" s="317" customFormat="1" ht="15" customHeight="1" thickBot="1" x14ac:dyDescent="0.25">
      <c r="A235" s="1087">
        <v>25</v>
      </c>
      <c r="B235" s="864" t="s">
        <v>406</v>
      </c>
      <c r="C235" s="865" t="s">
        <v>9</v>
      </c>
      <c r="D235" s="324">
        <f t="shared" si="0"/>
        <v>0.03</v>
      </c>
      <c r="E235" s="863">
        <f t="shared" si="9"/>
        <v>0</v>
      </c>
      <c r="F235" s="866"/>
      <c r="G235" s="865"/>
      <c r="H235" s="863">
        <f t="shared" si="8"/>
        <v>0.03</v>
      </c>
      <c r="I235" s="866"/>
      <c r="J235" s="866">
        <v>0.03</v>
      </c>
      <c r="K235" s="325">
        <f t="shared" si="10"/>
        <v>0</v>
      </c>
      <c r="L235" s="868"/>
      <c r="M235" s="869"/>
      <c r="N235" s="870"/>
      <c r="O235" s="895"/>
      <c r="P235" s="870"/>
      <c r="Q235" s="907"/>
    </row>
    <row r="236" spans="1:17" s="317" customFormat="1" ht="15" customHeight="1" thickBot="1" x14ac:dyDescent="0.25">
      <c r="A236" s="1088"/>
      <c r="B236" s="871" t="s">
        <v>407</v>
      </c>
      <c r="C236" s="872" t="s">
        <v>11</v>
      </c>
      <c r="D236" s="330">
        <f t="shared" si="0"/>
        <v>27.686</v>
      </c>
      <c r="E236" s="849">
        <f t="shared" si="9"/>
        <v>0</v>
      </c>
      <c r="F236" s="873"/>
      <c r="G236" s="872"/>
      <c r="H236" s="849">
        <f t="shared" si="8"/>
        <v>27.686</v>
      </c>
      <c r="I236" s="873"/>
      <c r="J236" s="873">
        <v>27.686</v>
      </c>
      <c r="K236" s="367">
        <f t="shared" si="10"/>
        <v>0</v>
      </c>
      <c r="L236" s="874"/>
      <c r="M236" s="875"/>
      <c r="N236" s="876"/>
      <c r="O236" s="897"/>
      <c r="P236" s="876"/>
      <c r="Q236" s="909"/>
    </row>
    <row r="237" spans="1:17" s="317" customFormat="1" ht="15" customHeight="1" thickBot="1" x14ac:dyDescent="0.25">
      <c r="A237" s="1096">
        <v>26</v>
      </c>
      <c r="B237" s="347" t="s">
        <v>408</v>
      </c>
      <c r="C237" s="915" t="s">
        <v>9</v>
      </c>
      <c r="D237" s="324">
        <f t="shared" si="0"/>
        <v>0.03</v>
      </c>
      <c r="E237" s="863">
        <f t="shared" si="9"/>
        <v>0</v>
      </c>
      <c r="F237" s="866"/>
      <c r="G237" s="865"/>
      <c r="H237" s="863">
        <f t="shared" si="8"/>
        <v>0.03</v>
      </c>
      <c r="I237" s="866"/>
      <c r="J237" s="866">
        <v>0.03</v>
      </c>
      <c r="K237" s="325">
        <f t="shared" si="10"/>
        <v>0</v>
      </c>
      <c r="L237" s="868"/>
      <c r="M237" s="869"/>
      <c r="N237" s="870"/>
      <c r="O237" s="895"/>
      <c r="P237" s="870"/>
      <c r="Q237" s="907"/>
    </row>
    <row r="238" spans="1:17" s="317" customFormat="1" ht="15" customHeight="1" thickBot="1" x14ac:dyDescent="0.25">
      <c r="A238" s="1097"/>
      <c r="B238" s="349" t="s">
        <v>409</v>
      </c>
      <c r="C238" s="916" t="s">
        <v>11</v>
      </c>
      <c r="D238" s="330">
        <f t="shared" si="0"/>
        <v>27.686</v>
      </c>
      <c r="E238" s="849">
        <f t="shared" si="9"/>
        <v>0</v>
      </c>
      <c r="F238" s="873"/>
      <c r="G238" s="872"/>
      <c r="H238" s="849">
        <f t="shared" si="8"/>
        <v>27.686</v>
      </c>
      <c r="I238" s="873"/>
      <c r="J238" s="873">
        <v>27.686</v>
      </c>
      <c r="K238" s="367">
        <f t="shared" si="10"/>
        <v>0</v>
      </c>
      <c r="L238" s="874"/>
      <c r="M238" s="875"/>
      <c r="N238" s="876"/>
      <c r="O238" s="897"/>
      <c r="P238" s="876"/>
      <c r="Q238" s="909"/>
    </row>
    <row r="239" spans="1:17" s="317" customFormat="1" ht="15" customHeight="1" thickBot="1" x14ac:dyDescent="0.25">
      <c r="A239" s="1087">
        <v>27</v>
      </c>
      <c r="B239" s="864" t="s">
        <v>410</v>
      </c>
      <c r="C239" s="865" t="s">
        <v>9</v>
      </c>
      <c r="D239" s="324">
        <f t="shared" si="0"/>
        <v>0.09</v>
      </c>
      <c r="E239" s="863">
        <f t="shared" si="9"/>
        <v>0</v>
      </c>
      <c r="F239" s="866"/>
      <c r="G239" s="865"/>
      <c r="H239" s="863">
        <f t="shared" ref="H239:H302" si="11">I239+J239</f>
        <v>0.09</v>
      </c>
      <c r="I239" s="866"/>
      <c r="J239" s="866">
        <v>0.09</v>
      </c>
      <c r="K239" s="325">
        <f t="shared" si="10"/>
        <v>0</v>
      </c>
      <c r="L239" s="868"/>
      <c r="M239" s="869"/>
      <c r="N239" s="870"/>
      <c r="O239" s="895"/>
      <c r="P239" s="870"/>
      <c r="Q239" s="907"/>
    </row>
    <row r="240" spans="1:17" s="317" customFormat="1" ht="15" customHeight="1" thickBot="1" x14ac:dyDescent="0.25">
      <c r="A240" s="1088"/>
      <c r="B240" s="871" t="s">
        <v>415</v>
      </c>
      <c r="C240" s="872" t="s">
        <v>11</v>
      </c>
      <c r="D240" s="330">
        <f t="shared" si="0"/>
        <v>83.066999999999993</v>
      </c>
      <c r="E240" s="849">
        <f t="shared" si="9"/>
        <v>0</v>
      </c>
      <c r="F240" s="873"/>
      <c r="G240" s="872"/>
      <c r="H240" s="849">
        <f t="shared" si="11"/>
        <v>83.066999999999993</v>
      </c>
      <c r="I240" s="873"/>
      <c r="J240" s="873">
        <v>83.066999999999993</v>
      </c>
      <c r="K240" s="367">
        <f t="shared" si="10"/>
        <v>0</v>
      </c>
      <c r="L240" s="874"/>
      <c r="M240" s="875"/>
      <c r="N240" s="876"/>
      <c r="O240" s="897"/>
      <c r="P240" s="876"/>
      <c r="Q240" s="909"/>
    </row>
    <row r="241" spans="1:17" s="317" customFormat="1" ht="15" customHeight="1" thickBot="1" x14ac:dyDescent="0.25">
      <c r="A241" s="1096">
        <v>28</v>
      </c>
      <c r="B241" s="347" t="s">
        <v>411</v>
      </c>
      <c r="C241" s="915" t="s">
        <v>9</v>
      </c>
      <c r="D241" s="324">
        <f t="shared" si="0"/>
        <v>0.03</v>
      </c>
      <c r="E241" s="863">
        <f t="shared" si="9"/>
        <v>0</v>
      </c>
      <c r="F241" s="866"/>
      <c r="G241" s="865"/>
      <c r="H241" s="863">
        <f t="shared" si="11"/>
        <v>0.03</v>
      </c>
      <c r="I241" s="920"/>
      <c r="J241" s="866">
        <v>0.03</v>
      </c>
      <c r="K241" s="368">
        <f t="shared" si="10"/>
        <v>0</v>
      </c>
      <c r="L241" s="868"/>
      <c r="M241" s="869"/>
      <c r="N241" s="870"/>
      <c r="O241" s="895"/>
      <c r="P241" s="870"/>
      <c r="Q241" s="907"/>
    </row>
    <row r="242" spans="1:17" s="317" customFormat="1" ht="15" customHeight="1" thickBot="1" x14ac:dyDescent="0.25">
      <c r="A242" s="1097"/>
      <c r="B242" s="349" t="s">
        <v>412</v>
      </c>
      <c r="C242" s="916" t="s">
        <v>11</v>
      </c>
      <c r="D242" s="330">
        <f t="shared" si="0"/>
        <v>27.686</v>
      </c>
      <c r="E242" s="849">
        <f t="shared" si="9"/>
        <v>0</v>
      </c>
      <c r="F242" s="873"/>
      <c r="G242" s="872"/>
      <c r="H242" s="849">
        <f t="shared" si="11"/>
        <v>27.686</v>
      </c>
      <c r="I242" s="921"/>
      <c r="J242" s="873">
        <v>27.686</v>
      </c>
      <c r="K242" s="370">
        <f t="shared" si="10"/>
        <v>0</v>
      </c>
      <c r="L242" s="874"/>
      <c r="M242" s="875"/>
      <c r="N242" s="876"/>
      <c r="O242" s="897"/>
      <c r="P242" s="876"/>
      <c r="Q242" s="909"/>
    </row>
    <row r="243" spans="1:17" s="317" customFormat="1" ht="15" customHeight="1" thickBot="1" x14ac:dyDescent="0.25">
      <c r="A243" s="1087">
        <v>29</v>
      </c>
      <c r="B243" s="864" t="s">
        <v>413</v>
      </c>
      <c r="C243" s="865" t="s">
        <v>9</v>
      </c>
      <c r="D243" s="324">
        <f t="shared" ref="D243:D431" si="12">E243+H243+K243</f>
        <v>0.03</v>
      </c>
      <c r="E243" s="863">
        <f t="shared" si="9"/>
        <v>0</v>
      </c>
      <c r="F243" s="866"/>
      <c r="G243" s="865"/>
      <c r="H243" s="863">
        <f t="shared" si="11"/>
        <v>0.03</v>
      </c>
      <c r="I243" s="866"/>
      <c r="J243" s="866">
        <v>0.03</v>
      </c>
      <c r="K243" s="325">
        <f t="shared" si="10"/>
        <v>0</v>
      </c>
      <c r="L243" s="868"/>
      <c r="M243" s="869"/>
      <c r="N243" s="870"/>
      <c r="O243" s="895"/>
      <c r="P243" s="870"/>
      <c r="Q243" s="907"/>
    </row>
    <row r="244" spans="1:17" s="317" customFormat="1" ht="15" customHeight="1" thickBot="1" x14ac:dyDescent="0.25">
      <c r="A244" s="1088"/>
      <c r="B244" s="871" t="s">
        <v>414</v>
      </c>
      <c r="C244" s="872" t="s">
        <v>11</v>
      </c>
      <c r="D244" s="330">
        <f t="shared" si="12"/>
        <v>27.686</v>
      </c>
      <c r="E244" s="849">
        <f t="shared" si="9"/>
        <v>0</v>
      </c>
      <c r="F244" s="873"/>
      <c r="G244" s="872"/>
      <c r="H244" s="849">
        <f t="shared" si="11"/>
        <v>27.686</v>
      </c>
      <c r="I244" s="873"/>
      <c r="J244" s="873">
        <v>27.686</v>
      </c>
      <c r="K244" s="367">
        <f t="shared" si="10"/>
        <v>0</v>
      </c>
      <c r="L244" s="874"/>
      <c r="M244" s="875"/>
      <c r="N244" s="876"/>
      <c r="O244" s="897"/>
      <c r="P244" s="876"/>
      <c r="Q244" s="909"/>
    </row>
    <row r="245" spans="1:17" s="317" customFormat="1" ht="15" customHeight="1" thickBot="1" x14ac:dyDescent="0.25">
      <c r="A245" s="1093">
        <v>30</v>
      </c>
      <c r="B245" s="359" t="s">
        <v>418</v>
      </c>
      <c r="C245" s="358" t="s">
        <v>9</v>
      </c>
      <c r="D245" s="337">
        <f t="shared" si="12"/>
        <v>0.03</v>
      </c>
      <c r="E245" s="338">
        <f t="shared" ref="E245:E308" si="13">F245+G245</f>
        <v>0</v>
      </c>
      <c r="F245" s="354"/>
      <c r="G245" s="336"/>
      <c r="H245" s="338">
        <f t="shared" si="11"/>
        <v>0.03</v>
      </c>
      <c r="I245" s="363"/>
      <c r="J245" s="866">
        <v>0.03</v>
      </c>
      <c r="K245" s="361">
        <f t="shared" ref="K245:K308" si="14">L245+M245</f>
        <v>0</v>
      </c>
      <c r="L245" s="860"/>
      <c r="M245" s="861"/>
      <c r="N245" s="862"/>
      <c r="O245" s="898"/>
      <c r="P245" s="862"/>
      <c r="Q245" s="910"/>
    </row>
    <row r="246" spans="1:17" s="317" customFormat="1" ht="15" customHeight="1" thickBot="1" x14ac:dyDescent="0.25">
      <c r="A246" s="1094"/>
      <c r="B246" s="349" t="s">
        <v>419</v>
      </c>
      <c r="C246" s="350" t="s">
        <v>11</v>
      </c>
      <c r="D246" s="319">
        <f t="shared" si="12"/>
        <v>27.686</v>
      </c>
      <c r="E246" s="353">
        <f t="shared" si="13"/>
        <v>0</v>
      </c>
      <c r="F246" s="356"/>
      <c r="G246" s="341"/>
      <c r="H246" s="320">
        <f t="shared" si="11"/>
        <v>27.686</v>
      </c>
      <c r="I246" s="364"/>
      <c r="J246" s="873">
        <v>27.686</v>
      </c>
      <c r="K246" s="361">
        <f t="shared" si="14"/>
        <v>0</v>
      </c>
      <c r="L246" s="801"/>
      <c r="M246" s="807"/>
      <c r="N246" s="825"/>
      <c r="O246" s="899"/>
      <c r="P246" s="825"/>
      <c r="Q246" s="911"/>
    </row>
    <row r="247" spans="1:17" s="317" customFormat="1" ht="15" customHeight="1" thickBot="1" x14ac:dyDescent="0.25">
      <c r="A247" s="1090">
        <v>31</v>
      </c>
      <c r="B247" s="335"/>
      <c r="C247" s="933" t="s">
        <v>9</v>
      </c>
      <c r="D247" s="324">
        <f t="shared" si="12"/>
        <v>0</v>
      </c>
      <c r="E247" s="372">
        <f t="shared" si="13"/>
        <v>0</v>
      </c>
      <c r="F247" s="354"/>
      <c r="G247" s="933"/>
      <c r="H247" s="821">
        <f t="shared" si="11"/>
        <v>0</v>
      </c>
      <c r="I247" s="935"/>
      <c r="J247" s="339"/>
      <c r="K247" s="355">
        <f t="shared" si="14"/>
        <v>0</v>
      </c>
      <c r="L247" s="801"/>
      <c r="M247" s="807"/>
      <c r="N247" s="825"/>
      <c r="O247" s="899"/>
      <c r="P247" s="825"/>
      <c r="Q247" s="911"/>
    </row>
    <row r="248" spans="1:17" s="317" customFormat="1" ht="15" customHeight="1" thickBot="1" x14ac:dyDescent="0.25">
      <c r="A248" s="1086"/>
      <c r="B248" s="340"/>
      <c r="C248" s="771" t="s">
        <v>11</v>
      </c>
      <c r="D248" s="330">
        <f t="shared" si="12"/>
        <v>0</v>
      </c>
      <c r="E248" s="934">
        <f t="shared" si="13"/>
        <v>0</v>
      </c>
      <c r="F248" s="356"/>
      <c r="G248" s="771"/>
      <c r="H248" s="798">
        <f t="shared" si="11"/>
        <v>0</v>
      </c>
      <c r="I248" s="936"/>
      <c r="J248" s="357"/>
      <c r="K248" s="355">
        <f t="shared" si="14"/>
        <v>0</v>
      </c>
      <c r="L248" s="801"/>
      <c r="M248" s="807"/>
      <c r="N248" s="826"/>
      <c r="O248" s="896"/>
      <c r="P248" s="826"/>
      <c r="Q248" s="908"/>
    </row>
    <row r="249" spans="1:17" s="317" customFormat="1" ht="15" hidden="1" customHeight="1" thickBot="1" x14ac:dyDescent="0.25">
      <c r="A249" s="1090">
        <v>32</v>
      </c>
      <c r="B249" s="335"/>
      <c r="C249" s="336" t="s">
        <v>9</v>
      </c>
      <c r="D249" s="337">
        <f t="shared" si="12"/>
        <v>0</v>
      </c>
      <c r="E249" s="316">
        <f t="shared" si="13"/>
        <v>0</v>
      </c>
      <c r="F249" s="354"/>
      <c r="G249" s="336"/>
      <c r="H249" s="338">
        <f t="shared" si="11"/>
        <v>0</v>
      </c>
      <c r="I249" s="354"/>
      <c r="J249" s="354"/>
      <c r="K249" s="355">
        <f t="shared" si="14"/>
        <v>0</v>
      </c>
      <c r="L249" s="801"/>
      <c r="M249" s="807"/>
      <c r="N249" s="825"/>
      <c r="O249" s="899"/>
      <c r="P249" s="825"/>
      <c r="Q249" s="911"/>
    </row>
    <row r="250" spans="1:17" s="317" customFormat="1" ht="15" hidden="1" customHeight="1" thickBot="1" x14ac:dyDescent="0.25">
      <c r="A250" s="1090"/>
      <c r="B250" s="346"/>
      <c r="C250" s="341" t="s">
        <v>11</v>
      </c>
      <c r="D250" s="315">
        <f t="shared" si="12"/>
        <v>0</v>
      </c>
      <c r="E250" s="353">
        <f t="shared" si="13"/>
        <v>0</v>
      </c>
      <c r="F250" s="356"/>
      <c r="G250" s="341"/>
      <c r="H250" s="353">
        <f t="shared" si="11"/>
        <v>0</v>
      </c>
      <c r="I250" s="356"/>
      <c r="J250" s="356"/>
      <c r="K250" s="355">
        <f t="shared" si="14"/>
        <v>0</v>
      </c>
      <c r="L250" s="801"/>
      <c r="M250" s="807"/>
      <c r="N250" s="825"/>
      <c r="O250" s="899"/>
      <c r="P250" s="825"/>
      <c r="Q250" s="911"/>
    </row>
    <row r="251" spans="1:17" s="317" customFormat="1" ht="15" hidden="1" customHeight="1" thickBot="1" x14ac:dyDescent="0.25">
      <c r="A251" s="1094">
        <v>33</v>
      </c>
      <c r="B251" s="347"/>
      <c r="C251" s="358" t="s">
        <v>9</v>
      </c>
      <c r="D251" s="315">
        <f t="shared" si="12"/>
        <v>0</v>
      </c>
      <c r="E251" s="316">
        <f t="shared" si="13"/>
        <v>0</v>
      </c>
      <c r="F251" s="354"/>
      <c r="G251" s="336"/>
      <c r="H251" s="316">
        <f t="shared" si="11"/>
        <v>0</v>
      </c>
      <c r="I251" s="354"/>
      <c r="J251" s="354"/>
      <c r="K251" s="355">
        <f t="shared" si="14"/>
        <v>0</v>
      </c>
      <c r="L251" s="801"/>
      <c r="M251" s="807"/>
      <c r="N251" s="825"/>
      <c r="O251" s="899"/>
      <c r="P251" s="825"/>
      <c r="Q251" s="911"/>
    </row>
    <row r="252" spans="1:17" s="317" customFormat="1" ht="15" hidden="1" customHeight="1" thickBot="1" x14ac:dyDescent="0.25">
      <c r="A252" s="1094"/>
      <c r="B252" s="349"/>
      <c r="C252" s="350" t="s">
        <v>11</v>
      </c>
      <c r="D252" s="315">
        <f t="shared" si="12"/>
        <v>0</v>
      </c>
      <c r="E252" s="353">
        <f t="shared" si="13"/>
        <v>0</v>
      </c>
      <c r="F252" s="356"/>
      <c r="G252" s="341"/>
      <c r="H252" s="353">
        <f t="shared" si="11"/>
        <v>0</v>
      </c>
      <c r="I252" s="356"/>
      <c r="J252" s="356"/>
      <c r="K252" s="355">
        <f t="shared" si="14"/>
        <v>0</v>
      </c>
      <c r="L252" s="801"/>
      <c r="M252" s="807"/>
      <c r="N252" s="825"/>
      <c r="O252" s="899"/>
      <c r="P252" s="825"/>
      <c r="Q252" s="911"/>
    </row>
    <row r="253" spans="1:17" s="317" customFormat="1" ht="15" hidden="1" customHeight="1" thickBot="1" x14ac:dyDescent="0.25">
      <c r="A253" s="1090">
        <v>34</v>
      </c>
      <c r="B253" s="335"/>
      <c r="C253" s="336" t="s">
        <v>9</v>
      </c>
      <c r="D253" s="315">
        <f t="shared" si="12"/>
        <v>0</v>
      </c>
      <c r="E253" s="316">
        <f t="shared" si="13"/>
        <v>0</v>
      </c>
      <c r="F253" s="354"/>
      <c r="G253" s="336"/>
      <c r="H253" s="316">
        <f t="shared" si="11"/>
        <v>0</v>
      </c>
      <c r="I253" s="354"/>
      <c r="J253" s="360"/>
      <c r="K253" s="355">
        <f t="shared" si="14"/>
        <v>0</v>
      </c>
      <c r="L253" s="801"/>
      <c r="M253" s="807"/>
      <c r="N253" s="825"/>
      <c r="O253" s="899"/>
      <c r="P253" s="825"/>
      <c r="Q253" s="911"/>
    </row>
    <row r="254" spans="1:17" s="317" customFormat="1" ht="15" hidden="1" customHeight="1" thickBot="1" x14ac:dyDescent="0.25">
      <c r="A254" s="1090"/>
      <c r="B254" s="340"/>
      <c r="C254" s="341" t="s">
        <v>11</v>
      </c>
      <c r="D254" s="315">
        <f t="shared" si="12"/>
        <v>0</v>
      </c>
      <c r="E254" s="320">
        <f t="shared" si="13"/>
        <v>0</v>
      </c>
      <c r="F254" s="356"/>
      <c r="G254" s="341"/>
      <c r="H254" s="320">
        <f t="shared" si="11"/>
        <v>0</v>
      </c>
      <c r="I254" s="356"/>
      <c r="J254" s="362"/>
      <c r="K254" s="355">
        <f t="shared" si="14"/>
        <v>0</v>
      </c>
      <c r="L254" s="801"/>
      <c r="M254" s="807"/>
      <c r="N254" s="826"/>
      <c r="O254" s="896"/>
      <c r="P254" s="826"/>
      <c r="Q254" s="908"/>
    </row>
    <row r="255" spans="1:17" s="317" customFormat="1" ht="15" hidden="1" customHeight="1" thickBot="1" x14ac:dyDescent="0.25">
      <c r="A255" s="1090">
        <v>35</v>
      </c>
      <c r="B255" s="335"/>
      <c r="C255" s="336" t="s">
        <v>9</v>
      </c>
      <c r="D255" s="315">
        <f t="shared" si="12"/>
        <v>0</v>
      </c>
      <c r="E255" s="316">
        <f t="shared" si="13"/>
        <v>0</v>
      </c>
      <c r="F255" s="354"/>
      <c r="G255" s="336"/>
      <c r="H255" s="316">
        <f t="shared" si="11"/>
        <v>0</v>
      </c>
      <c r="I255" s="354"/>
      <c r="J255" s="339"/>
      <c r="K255" s="355">
        <f t="shared" si="14"/>
        <v>0</v>
      </c>
      <c r="L255" s="801"/>
      <c r="M255" s="807"/>
      <c r="N255" s="825"/>
      <c r="O255" s="899"/>
      <c r="P255" s="825"/>
      <c r="Q255" s="911"/>
    </row>
    <row r="256" spans="1:17" s="317" customFormat="1" ht="15" hidden="1" customHeight="1" thickBot="1" x14ac:dyDescent="0.25">
      <c r="A256" s="1086"/>
      <c r="B256" s="346"/>
      <c r="C256" s="341" t="s">
        <v>11</v>
      </c>
      <c r="D256" s="315">
        <f t="shared" si="12"/>
        <v>0</v>
      </c>
      <c r="E256" s="353">
        <f t="shared" si="13"/>
        <v>0</v>
      </c>
      <c r="F256" s="356"/>
      <c r="G256" s="341"/>
      <c r="H256" s="353">
        <f t="shared" si="11"/>
        <v>0</v>
      </c>
      <c r="I256" s="356"/>
      <c r="J256" s="357"/>
      <c r="K256" s="355">
        <f t="shared" si="14"/>
        <v>0</v>
      </c>
      <c r="L256" s="801"/>
      <c r="M256" s="807"/>
      <c r="N256" s="825"/>
      <c r="O256" s="899"/>
      <c r="P256" s="825"/>
      <c r="Q256" s="911"/>
    </row>
    <row r="257" spans="1:17" s="317" customFormat="1" ht="15" hidden="1" customHeight="1" thickBot="1" x14ac:dyDescent="0.25">
      <c r="A257" s="1094">
        <v>36</v>
      </c>
      <c r="B257" s="347"/>
      <c r="C257" s="358" t="s">
        <v>9</v>
      </c>
      <c r="D257" s="315">
        <f t="shared" si="12"/>
        <v>0</v>
      </c>
      <c r="E257" s="316">
        <f t="shared" si="13"/>
        <v>0</v>
      </c>
      <c r="F257" s="354"/>
      <c r="G257" s="336"/>
      <c r="H257" s="316">
        <f t="shared" si="11"/>
        <v>0</v>
      </c>
      <c r="I257" s="354"/>
      <c r="J257" s="339"/>
      <c r="K257" s="355">
        <f t="shared" si="14"/>
        <v>0</v>
      </c>
      <c r="L257" s="801"/>
      <c r="M257" s="807"/>
      <c r="N257" s="825"/>
      <c r="O257" s="899"/>
      <c r="P257" s="825"/>
      <c r="Q257" s="911"/>
    </row>
    <row r="258" spans="1:17" s="317" customFormat="1" ht="15" hidden="1" customHeight="1" thickBot="1" x14ac:dyDescent="0.25">
      <c r="A258" s="1094"/>
      <c r="B258" s="349"/>
      <c r="C258" s="350" t="s">
        <v>11</v>
      </c>
      <c r="D258" s="315">
        <f t="shared" si="12"/>
        <v>0</v>
      </c>
      <c r="E258" s="353">
        <f t="shared" si="13"/>
        <v>0</v>
      </c>
      <c r="F258" s="356"/>
      <c r="G258" s="341"/>
      <c r="H258" s="353">
        <f t="shared" si="11"/>
        <v>0</v>
      </c>
      <c r="I258" s="356"/>
      <c r="J258" s="357"/>
      <c r="K258" s="355">
        <f t="shared" si="14"/>
        <v>0</v>
      </c>
      <c r="L258" s="801"/>
      <c r="M258" s="807"/>
      <c r="N258" s="825"/>
      <c r="O258" s="899"/>
      <c r="P258" s="825"/>
      <c r="Q258" s="911"/>
    </row>
    <row r="259" spans="1:17" s="317" customFormat="1" ht="15" hidden="1" customHeight="1" thickBot="1" x14ac:dyDescent="0.25">
      <c r="A259" s="1090">
        <v>37</v>
      </c>
      <c r="B259" s="335"/>
      <c r="C259" s="336" t="s">
        <v>9</v>
      </c>
      <c r="D259" s="315">
        <f t="shared" si="12"/>
        <v>0</v>
      </c>
      <c r="E259" s="316">
        <f t="shared" si="13"/>
        <v>0</v>
      </c>
      <c r="F259" s="354"/>
      <c r="G259" s="336"/>
      <c r="H259" s="316">
        <f t="shared" si="11"/>
        <v>0</v>
      </c>
      <c r="I259" s="354"/>
      <c r="J259" s="354"/>
      <c r="K259" s="355">
        <f t="shared" si="14"/>
        <v>0</v>
      </c>
      <c r="L259" s="801"/>
      <c r="M259" s="807"/>
      <c r="N259" s="825"/>
      <c r="O259" s="899"/>
      <c r="P259" s="825"/>
      <c r="Q259" s="911"/>
    </row>
    <row r="260" spans="1:17" s="317" customFormat="1" ht="15" hidden="1" customHeight="1" thickBot="1" x14ac:dyDescent="0.25">
      <c r="A260" s="1090"/>
      <c r="B260" s="340"/>
      <c r="C260" s="341" t="s">
        <v>11</v>
      </c>
      <c r="D260" s="315">
        <f t="shared" si="12"/>
        <v>0</v>
      </c>
      <c r="E260" s="320">
        <f t="shared" si="13"/>
        <v>0</v>
      </c>
      <c r="F260" s="356"/>
      <c r="G260" s="341"/>
      <c r="H260" s="320">
        <f t="shared" si="11"/>
        <v>0</v>
      </c>
      <c r="I260" s="356"/>
      <c r="J260" s="356"/>
      <c r="K260" s="355">
        <f t="shared" si="14"/>
        <v>0</v>
      </c>
      <c r="L260" s="801"/>
      <c r="M260" s="807"/>
      <c r="N260" s="826"/>
      <c r="O260" s="896"/>
      <c r="P260" s="826"/>
      <c r="Q260" s="908"/>
    </row>
    <row r="261" spans="1:17" s="317" customFormat="1" ht="15" hidden="1" customHeight="1" thickBot="1" x14ac:dyDescent="0.25">
      <c r="A261" s="1090">
        <v>38</v>
      </c>
      <c r="B261" s="335"/>
      <c r="C261" s="336" t="s">
        <v>9</v>
      </c>
      <c r="D261" s="315">
        <f t="shared" si="12"/>
        <v>0</v>
      </c>
      <c r="E261" s="316">
        <f t="shared" si="13"/>
        <v>0</v>
      </c>
      <c r="F261" s="354"/>
      <c r="G261" s="336"/>
      <c r="H261" s="316">
        <f t="shared" si="11"/>
        <v>0</v>
      </c>
      <c r="I261" s="354"/>
      <c r="J261" s="360"/>
      <c r="K261" s="355">
        <f t="shared" si="14"/>
        <v>0</v>
      </c>
      <c r="L261" s="801"/>
      <c r="M261" s="807"/>
      <c r="N261" s="825"/>
      <c r="O261" s="899"/>
      <c r="P261" s="825"/>
      <c r="Q261" s="911"/>
    </row>
    <row r="262" spans="1:17" s="317" customFormat="1" ht="15" hidden="1" customHeight="1" thickBot="1" x14ac:dyDescent="0.25">
      <c r="A262" s="1090"/>
      <c r="B262" s="346"/>
      <c r="C262" s="341" t="s">
        <v>11</v>
      </c>
      <c r="D262" s="315">
        <f t="shared" si="12"/>
        <v>0</v>
      </c>
      <c r="E262" s="353">
        <f t="shared" si="13"/>
        <v>0</v>
      </c>
      <c r="F262" s="356"/>
      <c r="G262" s="341"/>
      <c r="H262" s="353">
        <f t="shared" si="11"/>
        <v>0</v>
      </c>
      <c r="I262" s="356"/>
      <c r="J262" s="362"/>
      <c r="K262" s="355">
        <f t="shared" si="14"/>
        <v>0</v>
      </c>
      <c r="L262" s="801"/>
      <c r="M262" s="807"/>
      <c r="N262" s="825"/>
      <c r="O262" s="899"/>
      <c r="P262" s="825"/>
      <c r="Q262" s="911"/>
    </row>
    <row r="263" spans="1:17" s="317" customFormat="1" ht="15" hidden="1" customHeight="1" thickBot="1" x14ac:dyDescent="0.25">
      <c r="A263" s="1094">
        <v>39</v>
      </c>
      <c r="B263" s="347"/>
      <c r="C263" s="358" t="s">
        <v>9</v>
      </c>
      <c r="D263" s="315">
        <f t="shared" si="12"/>
        <v>0</v>
      </c>
      <c r="E263" s="316">
        <f t="shared" si="13"/>
        <v>0</v>
      </c>
      <c r="F263" s="354"/>
      <c r="G263" s="336"/>
      <c r="H263" s="316">
        <f t="shared" si="11"/>
        <v>0</v>
      </c>
      <c r="I263" s="354"/>
      <c r="J263" s="354"/>
      <c r="K263" s="355">
        <f t="shared" si="14"/>
        <v>0</v>
      </c>
      <c r="L263" s="801"/>
      <c r="M263" s="807"/>
      <c r="N263" s="825"/>
      <c r="O263" s="899"/>
      <c r="P263" s="825"/>
      <c r="Q263" s="911"/>
    </row>
    <row r="264" spans="1:17" s="317" customFormat="1" ht="15" hidden="1" customHeight="1" thickBot="1" x14ac:dyDescent="0.25">
      <c r="A264" s="1094"/>
      <c r="B264" s="349"/>
      <c r="C264" s="350" t="s">
        <v>11</v>
      </c>
      <c r="D264" s="315">
        <f t="shared" si="12"/>
        <v>0</v>
      </c>
      <c r="E264" s="353">
        <f t="shared" si="13"/>
        <v>0</v>
      </c>
      <c r="F264" s="356"/>
      <c r="G264" s="341"/>
      <c r="H264" s="353">
        <f t="shared" si="11"/>
        <v>0</v>
      </c>
      <c r="I264" s="356"/>
      <c r="J264" s="356"/>
      <c r="K264" s="355">
        <f t="shared" si="14"/>
        <v>0</v>
      </c>
      <c r="L264" s="801"/>
      <c r="M264" s="807"/>
      <c r="N264" s="825"/>
      <c r="O264" s="899"/>
      <c r="P264" s="825"/>
      <c r="Q264" s="911"/>
    </row>
    <row r="265" spans="1:17" s="317" customFormat="1" ht="15" hidden="1" customHeight="1" thickBot="1" x14ac:dyDescent="0.25">
      <c r="A265" s="1090">
        <v>40</v>
      </c>
      <c r="B265" s="335"/>
      <c r="C265" s="336" t="s">
        <v>9</v>
      </c>
      <c r="D265" s="315">
        <f t="shared" si="12"/>
        <v>0</v>
      </c>
      <c r="E265" s="316">
        <f t="shared" si="13"/>
        <v>0</v>
      </c>
      <c r="F265" s="354"/>
      <c r="G265" s="336"/>
      <c r="H265" s="316">
        <f t="shared" si="11"/>
        <v>0</v>
      </c>
      <c r="I265" s="354"/>
      <c r="J265" s="354"/>
      <c r="K265" s="355">
        <f t="shared" si="14"/>
        <v>0</v>
      </c>
      <c r="L265" s="801"/>
      <c r="M265" s="807"/>
      <c r="N265" s="825"/>
      <c r="O265" s="899"/>
      <c r="P265" s="825"/>
      <c r="Q265" s="911"/>
    </row>
    <row r="266" spans="1:17" s="317" customFormat="1" ht="15" hidden="1" customHeight="1" thickBot="1" x14ac:dyDescent="0.25">
      <c r="A266" s="1086"/>
      <c r="B266" s="340"/>
      <c r="C266" s="341" t="s">
        <v>11</v>
      </c>
      <c r="D266" s="315">
        <f t="shared" si="12"/>
        <v>0</v>
      </c>
      <c r="E266" s="320">
        <f t="shared" si="13"/>
        <v>0</v>
      </c>
      <c r="F266" s="356"/>
      <c r="G266" s="341"/>
      <c r="H266" s="320">
        <f t="shared" si="11"/>
        <v>0</v>
      </c>
      <c r="I266" s="356"/>
      <c r="J266" s="356"/>
      <c r="K266" s="355">
        <f t="shared" si="14"/>
        <v>0</v>
      </c>
      <c r="L266" s="801"/>
      <c r="M266" s="807"/>
      <c r="N266" s="826"/>
      <c r="O266" s="896"/>
      <c r="P266" s="826"/>
      <c r="Q266" s="908"/>
    </row>
    <row r="267" spans="1:17" s="317" customFormat="1" ht="15" hidden="1" customHeight="1" thickBot="1" x14ac:dyDescent="0.25">
      <c r="A267" s="1090">
        <v>41</v>
      </c>
      <c r="B267" s="335"/>
      <c r="C267" s="336" t="s">
        <v>9</v>
      </c>
      <c r="D267" s="315">
        <f t="shared" si="12"/>
        <v>0</v>
      </c>
      <c r="E267" s="316">
        <f t="shared" si="13"/>
        <v>0</v>
      </c>
      <c r="F267" s="354"/>
      <c r="G267" s="336"/>
      <c r="H267" s="316">
        <f t="shared" si="11"/>
        <v>0</v>
      </c>
      <c r="I267" s="354"/>
      <c r="J267" s="339"/>
      <c r="K267" s="355">
        <f t="shared" si="14"/>
        <v>0</v>
      </c>
      <c r="L267" s="801"/>
      <c r="M267" s="807"/>
      <c r="N267" s="825"/>
      <c r="O267" s="899"/>
      <c r="P267" s="825"/>
      <c r="Q267" s="911"/>
    </row>
    <row r="268" spans="1:17" s="317" customFormat="1" ht="15" hidden="1" customHeight="1" thickBot="1" x14ac:dyDescent="0.25">
      <c r="A268" s="1090"/>
      <c r="B268" s="340"/>
      <c r="C268" s="341" t="s">
        <v>11</v>
      </c>
      <c r="D268" s="315">
        <f t="shared" si="12"/>
        <v>0</v>
      </c>
      <c r="E268" s="353">
        <f t="shared" si="13"/>
        <v>0</v>
      </c>
      <c r="F268" s="356"/>
      <c r="G268" s="341"/>
      <c r="H268" s="353">
        <f t="shared" si="11"/>
        <v>0</v>
      </c>
      <c r="I268" s="356"/>
      <c r="J268" s="357"/>
      <c r="K268" s="355">
        <f t="shared" si="14"/>
        <v>0</v>
      </c>
      <c r="L268" s="801"/>
      <c r="M268" s="807"/>
      <c r="N268" s="825"/>
      <c r="O268" s="899"/>
      <c r="P268" s="825"/>
      <c r="Q268" s="911"/>
    </row>
    <row r="269" spans="1:17" s="317" customFormat="1" ht="15" hidden="1" customHeight="1" thickBot="1" x14ac:dyDescent="0.25">
      <c r="A269" s="1090">
        <v>42</v>
      </c>
      <c r="B269" s="335"/>
      <c r="C269" s="336" t="s">
        <v>9</v>
      </c>
      <c r="D269" s="315">
        <f t="shared" si="12"/>
        <v>0</v>
      </c>
      <c r="E269" s="316">
        <f t="shared" si="13"/>
        <v>0</v>
      </c>
      <c r="F269" s="354"/>
      <c r="G269" s="336"/>
      <c r="H269" s="316">
        <f t="shared" si="11"/>
        <v>0</v>
      </c>
      <c r="I269" s="354"/>
      <c r="J269" s="354"/>
      <c r="K269" s="355">
        <f t="shared" si="14"/>
        <v>0</v>
      </c>
      <c r="L269" s="801"/>
      <c r="M269" s="807"/>
      <c r="N269" s="825"/>
      <c r="O269" s="899"/>
      <c r="P269" s="825"/>
      <c r="Q269" s="911"/>
    </row>
    <row r="270" spans="1:17" s="317" customFormat="1" ht="15" hidden="1" customHeight="1" thickBot="1" x14ac:dyDescent="0.25">
      <c r="A270" s="1090"/>
      <c r="B270" s="340"/>
      <c r="C270" s="341" t="s">
        <v>11</v>
      </c>
      <c r="D270" s="315">
        <f t="shared" si="12"/>
        <v>0</v>
      </c>
      <c r="E270" s="353">
        <f t="shared" si="13"/>
        <v>0</v>
      </c>
      <c r="F270" s="356"/>
      <c r="G270" s="341"/>
      <c r="H270" s="353">
        <f t="shared" si="11"/>
        <v>0</v>
      </c>
      <c r="I270" s="356"/>
      <c r="J270" s="356"/>
      <c r="K270" s="355">
        <f t="shared" si="14"/>
        <v>0</v>
      </c>
      <c r="L270" s="801"/>
      <c r="M270" s="807"/>
      <c r="N270" s="825"/>
      <c r="O270" s="899"/>
      <c r="P270" s="825"/>
      <c r="Q270" s="911"/>
    </row>
    <row r="271" spans="1:17" s="317" customFormat="1" ht="15" hidden="1" customHeight="1" thickBot="1" x14ac:dyDescent="0.25">
      <c r="A271" s="1090">
        <v>43</v>
      </c>
      <c r="B271" s="335"/>
      <c r="C271" s="336" t="s">
        <v>9</v>
      </c>
      <c r="D271" s="315">
        <f t="shared" si="12"/>
        <v>0</v>
      </c>
      <c r="E271" s="316">
        <f t="shared" si="13"/>
        <v>0</v>
      </c>
      <c r="F271" s="354"/>
      <c r="G271" s="336"/>
      <c r="H271" s="316">
        <f t="shared" si="11"/>
        <v>0</v>
      </c>
      <c r="I271" s="354"/>
      <c r="J271" s="339"/>
      <c r="K271" s="355">
        <f t="shared" si="14"/>
        <v>0</v>
      </c>
      <c r="L271" s="801"/>
      <c r="M271" s="807"/>
      <c r="N271" s="825"/>
      <c r="O271" s="899"/>
      <c r="P271" s="825"/>
      <c r="Q271" s="911"/>
    </row>
    <row r="272" spans="1:17" s="317" customFormat="1" ht="15" hidden="1" customHeight="1" thickBot="1" x14ac:dyDescent="0.25">
      <c r="A272" s="1090"/>
      <c r="B272" s="340"/>
      <c r="C272" s="341" t="s">
        <v>11</v>
      </c>
      <c r="D272" s="315">
        <f t="shared" si="12"/>
        <v>0</v>
      </c>
      <c r="E272" s="320">
        <f t="shared" si="13"/>
        <v>0</v>
      </c>
      <c r="F272" s="356"/>
      <c r="G272" s="341"/>
      <c r="H272" s="320">
        <f t="shared" si="11"/>
        <v>0</v>
      </c>
      <c r="I272" s="356"/>
      <c r="J272" s="357"/>
      <c r="K272" s="355">
        <f t="shared" si="14"/>
        <v>0</v>
      </c>
      <c r="L272" s="801"/>
      <c r="M272" s="807"/>
      <c r="N272" s="826"/>
      <c r="O272" s="896"/>
      <c r="P272" s="826"/>
      <c r="Q272" s="908"/>
    </row>
    <row r="273" spans="1:17" s="317" customFormat="1" ht="15" hidden="1" customHeight="1" thickBot="1" x14ac:dyDescent="0.25">
      <c r="A273" s="1090">
        <v>44</v>
      </c>
      <c r="B273" s="335"/>
      <c r="C273" s="336" t="s">
        <v>9</v>
      </c>
      <c r="D273" s="315">
        <f t="shared" si="12"/>
        <v>0</v>
      </c>
      <c r="E273" s="316">
        <f t="shared" si="13"/>
        <v>0</v>
      </c>
      <c r="F273" s="354"/>
      <c r="G273" s="336"/>
      <c r="H273" s="316">
        <f t="shared" si="11"/>
        <v>0</v>
      </c>
      <c r="I273" s="354"/>
      <c r="J273" s="339"/>
      <c r="K273" s="355">
        <f t="shared" si="14"/>
        <v>0</v>
      </c>
      <c r="L273" s="801"/>
      <c r="M273" s="807"/>
      <c r="N273" s="825"/>
      <c r="O273" s="899"/>
      <c r="P273" s="825"/>
      <c r="Q273" s="911"/>
    </row>
    <row r="274" spans="1:17" s="317" customFormat="1" ht="15" hidden="1" customHeight="1" thickBot="1" x14ac:dyDescent="0.25">
      <c r="A274" s="1086"/>
      <c r="B274" s="340"/>
      <c r="C274" s="341" t="s">
        <v>11</v>
      </c>
      <c r="D274" s="315">
        <f t="shared" si="12"/>
        <v>0</v>
      </c>
      <c r="E274" s="353">
        <f t="shared" si="13"/>
        <v>0</v>
      </c>
      <c r="F274" s="356"/>
      <c r="G274" s="341"/>
      <c r="H274" s="353">
        <f t="shared" si="11"/>
        <v>0</v>
      </c>
      <c r="I274" s="356"/>
      <c r="J274" s="357"/>
      <c r="K274" s="355">
        <f t="shared" si="14"/>
        <v>0</v>
      </c>
      <c r="L274" s="801"/>
      <c r="M274" s="807"/>
      <c r="N274" s="825"/>
      <c r="O274" s="899"/>
      <c r="P274" s="825"/>
      <c r="Q274" s="911"/>
    </row>
    <row r="275" spans="1:17" s="317" customFormat="1" ht="15" hidden="1" customHeight="1" thickBot="1" x14ac:dyDescent="0.25">
      <c r="A275" s="1090">
        <v>45</v>
      </c>
      <c r="B275" s="335"/>
      <c r="C275" s="336" t="s">
        <v>9</v>
      </c>
      <c r="D275" s="315">
        <f t="shared" si="12"/>
        <v>0</v>
      </c>
      <c r="E275" s="316">
        <f t="shared" si="13"/>
        <v>0</v>
      </c>
      <c r="F275" s="354"/>
      <c r="G275" s="336"/>
      <c r="H275" s="316">
        <f t="shared" si="11"/>
        <v>0</v>
      </c>
      <c r="I275" s="354"/>
      <c r="J275" s="339"/>
      <c r="K275" s="355">
        <f t="shared" si="14"/>
        <v>0</v>
      </c>
      <c r="L275" s="801"/>
      <c r="M275" s="807"/>
      <c r="N275" s="825"/>
      <c r="O275" s="899"/>
      <c r="P275" s="825"/>
      <c r="Q275" s="911"/>
    </row>
    <row r="276" spans="1:17" s="317" customFormat="1" ht="15" hidden="1" customHeight="1" thickBot="1" x14ac:dyDescent="0.25">
      <c r="A276" s="1090"/>
      <c r="B276" s="340"/>
      <c r="C276" s="341" t="s">
        <v>11</v>
      </c>
      <c r="D276" s="315">
        <f t="shared" si="12"/>
        <v>0</v>
      </c>
      <c r="E276" s="353">
        <f t="shared" si="13"/>
        <v>0</v>
      </c>
      <c r="F276" s="356"/>
      <c r="G276" s="341"/>
      <c r="H276" s="353">
        <f t="shared" si="11"/>
        <v>0</v>
      </c>
      <c r="I276" s="356"/>
      <c r="J276" s="357"/>
      <c r="K276" s="355">
        <f t="shared" si="14"/>
        <v>0</v>
      </c>
      <c r="L276" s="801"/>
      <c r="M276" s="807"/>
      <c r="N276" s="825"/>
      <c r="O276" s="899"/>
      <c r="P276" s="825"/>
      <c r="Q276" s="911"/>
    </row>
    <row r="277" spans="1:17" s="317" customFormat="1" ht="15" hidden="1" customHeight="1" thickBot="1" x14ac:dyDescent="0.25">
      <c r="A277" s="1090">
        <v>46</v>
      </c>
      <c r="B277" s="335"/>
      <c r="C277" s="336" t="s">
        <v>9</v>
      </c>
      <c r="D277" s="315">
        <f t="shared" si="12"/>
        <v>0</v>
      </c>
      <c r="E277" s="316">
        <f t="shared" si="13"/>
        <v>0</v>
      </c>
      <c r="F277" s="354"/>
      <c r="G277" s="336"/>
      <c r="H277" s="316">
        <f t="shared" si="11"/>
        <v>0</v>
      </c>
      <c r="I277" s="354"/>
      <c r="J277" s="339"/>
      <c r="K277" s="355">
        <f t="shared" si="14"/>
        <v>0</v>
      </c>
      <c r="L277" s="801"/>
      <c r="M277" s="807"/>
      <c r="N277" s="825"/>
      <c r="O277" s="899"/>
      <c r="P277" s="825"/>
      <c r="Q277" s="911"/>
    </row>
    <row r="278" spans="1:17" s="317" customFormat="1" ht="15" hidden="1" customHeight="1" thickBot="1" x14ac:dyDescent="0.25">
      <c r="A278" s="1090"/>
      <c r="B278" s="340"/>
      <c r="C278" s="341" t="s">
        <v>11</v>
      </c>
      <c r="D278" s="315">
        <f t="shared" si="12"/>
        <v>0</v>
      </c>
      <c r="E278" s="320">
        <f t="shared" si="13"/>
        <v>0</v>
      </c>
      <c r="F278" s="356"/>
      <c r="G278" s="341"/>
      <c r="H278" s="320">
        <f t="shared" si="11"/>
        <v>0</v>
      </c>
      <c r="I278" s="356"/>
      <c r="J278" s="357"/>
      <c r="K278" s="355">
        <f t="shared" si="14"/>
        <v>0</v>
      </c>
      <c r="L278" s="801"/>
      <c r="M278" s="807"/>
      <c r="N278" s="826"/>
      <c r="O278" s="896"/>
      <c r="P278" s="826"/>
      <c r="Q278" s="908"/>
    </row>
    <row r="279" spans="1:17" s="317" customFormat="1" ht="15" hidden="1" customHeight="1" thickBot="1" x14ac:dyDescent="0.25">
      <c r="A279" s="1090">
        <v>47</v>
      </c>
      <c r="B279" s="335"/>
      <c r="C279" s="336" t="s">
        <v>9</v>
      </c>
      <c r="D279" s="315">
        <f t="shared" si="12"/>
        <v>0</v>
      </c>
      <c r="E279" s="316">
        <f t="shared" si="13"/>
        <v>0</v>
      </c>
      <c r="F279" s="354"/>
      <c r="G279" s="336"/>
      <c r="H279" s="316">
        <f t="shared" si="11"/>
        <v>0</v>
      </c>
      <c r="I279" s="354"/>
      <c r="J279" s="360"/>
      <c r="K279" s="355">
        <f t="shared" si="14"/>
        <v>0</v>
      </c>
      <c r="L279" s="801"/>
      <c r="M279" s="807"/>
      <c r="N279" s="825"/>
      <c r="O279" s="899"/>
      <c r="P279" s="825"/>
      <c r="Q279" s="911"/>
    </row>
    <row r="280" spans="1:17" s="317" customFormat="1" ht="15" hidden="1" customHeight="1" thickBot="1" x14ac:dyDescent="0.25">
      <c r="A280" s="1090"/>
      <c r="B280" s="346"/>
      <c r="C280" s="341" t="s">
        <v>11</v>
      </c>
      <c r="D280" s="315">
        <f t="shared" si="12"/>
        <v>0</v>
      </c>
      <c r="E280" s="353">
        <f t="shared" si="13"/>
        <v>0</v>
      </c>
      <c r="F280" s="356"/>
      <c r="G280" s="341"/>
      <c r="H280" s="353">
        <f t="shared" si="11"/>
        <v>0</v>
      </c>
      <c r="I280" s="356"/>
      <c r="J280" s="362"/>
      <c r="K280" s="355">
        <f t="shared" si="14"/>
        <v>0</v>
      </c>
      <c r="L280" s="801"/>
      <c r="M280" s="807"/>
      <c r="N280" s="825"/>
      <c r="O280" s="899"/>
      <c r="P280" s="825"/>
      <c r="Q280" s="911"/>
    </row>
    <row r="281" spans="1:17" s="317" customFormat="1" ht="15" hidden="1" customHeight="1" thickBot="1" x14ac:dyDescent="0.25">
      <c r="A281" s="1094">
        <v>48</v>
      </c>
      <c r="B281" s="347"/>
      <c r="C281" s="358" t="s">
        <v>9</v>
      </c>
      <c r="D281" s="315">
        <f t="shared" si="12"/>
        <v>0</v>
      </c>
      <c r="E281" s="316">
        <f t="shared" si="13"/>
        <v>0</v>
      </c>
      <c r="F281" s="354"/>
      <c r="G281" s="336"/>
      <c r="H281" s="316">
        <f t="shared" si="11"/>
        <v>0</v>
      </c>
      <c r="I281" s="354"/>
      <c r="J281" s="360"/>
      <c r="K281" s="355">
        <f t="shared" si="14"/>
        <v>0</v>
      </c>
      <c r="L281" s="801"/>
      <c r="M281" s="807"/>
      <c r="N281" s="825"/>
      <c r="O281" s="899"/>
      <c r="P281" s="825"/>
      <c r="Q281" s="911"/>
    </row>
    <row r="282" spans="1:17" s="317" customFormat="1" ht="15" hidden="1" customHeight="1" thickBot="1" x14ac:dyDescent="0.25">
      <c r="A282" s="1094"/>
      <c r="B282" s="349"/>
      <c r="C282" s="350" t="s">
        <v>11</v>
      </c>
      <c r="D282" s="315">
        <f t="shared" si="12"/>
        <v>0</v>
      </c>
      <c r="E282" s="353">
        <f t="shared" si="13"/>
        <v>0</v>
      </c>
      <c r="F282" s="356"/>
      <c r="G282" s="341"/>
      <c r="H282" s="353">
        <f t="shared" si="11"/>
        <v>0</v>
      </c>
      <c r="I282" s="356"/>
      <c r="J282" s="362"/>
      <c r="K282" s="355">
        <f t="shared" si="14"/>
        <v>0</v>
      </c>
      <c r="L282" s="801"/>
      <c r="M282" s="807"/>
      <c r="N282" s="825"/>
      <c r="O282" s="899"/>
      <c r="P282" s="825"/>
      <c r="Q282" s="911"/>
    </row>
    <row r="283" spans="1:17" s="317" customFormat="1" ht="15" hidden="1" customHeight="1" thickBot="1" x14ac:dyDescent="0.25">
      <c r="A283" s="1090">
        <v>49</v>
      </c>
      <c r="B283" s="335"/>
      <c r="C283" s="336" t="s">
        <v>9</v>
      </c>
      <c r="D283" s="315">
        <f t="shared" si="12"/>
        <v>0</v>
      </c>
      <c r="E283" s="316">
        <f t="shared" si="13"/>
        <v>0</v>
      </c>
      <c r="F283" s="354"/>
      <c r="G283" s="336"/>
      <c r="H283" s="316">
        <f t="shared" si="11"/>
        <v>0</v>
      </c>
      <c r="I283" s="354"/>
      <c r="J283" s="360"/>
      <c r="K283" s="355">
        <f t="shared" si="14"/>
        <v>0</v>
      </c>
      <c r="L283" s="801"/>
      <c r="M283" s="807"/>
      <c r="N283" s="825"/>
      <c r="O283" s="899"/>
      <c r="P283" s="825"/>
      <c r="Q283" s="911"/>
    </row>
    <row r="284" spans="1:17" s="317" customFormat="1" ht="15" hidden="1" customHeight="1" thickBot="1" x14ac:dyDescent="0.25">
      <c r="A284" s="1086"/>
      <c r="B284" s="346"/>
      <c r="C284" s="341" t="s">
        <v>11</v>
      </c>
      <c r="D284" s="315">
        <f t="shared" si="12"/>
        <v>0</v>
      </c>
      <c r="E284" s="320">
        <f t="shared" si="13"/>
        <v>0</v>
      </c>
      <c r="F284" s="356"/>
      <c r="G284" s="341"/>
      <c r="H284" s="320">
        <f t="shared" si="11"/>
        <v>0</v>
      </c>
      <c r="I284" s="356"/>
      <c r="J284" s="362"/>
      <c r="K284" s="355">
        <f t="shared" si="14"/>
        <v>0</v>
      </c>
      <c r="L284" s="801"/>
      <c r="M284" s="807"/>
      <c r="N284" s="826"/>
      <c r="O284" s="896"/>
      <c r="P284" s="826"/>
      <c r="Q284" s="908"/>
    </row>
    <row r="285" spans="1:17" s="317" customFormat="1" ht="15" hidden="1" customHeight="1" thickBot="1" x14ac:dyDescent="0.25">
      <c r="A285" s="1094">
        <v>50</v>
      </c>
      <c r="B285" s="347"/>
      <c r="C285" s="358" t="s">
        <v>9</v>
      </c>
      <c r="D285" s="315">
        <f t="shared" si="12"/>
        <v>0</v>
      </c>
      <c r="E285" s="316">
        <f t="shared" si="13"/>
        <v>0</v>
      </c>
      <c r="F285" s="354"/>
      <c r="G285" s="336"/>
      <c r="H285" s="316">
        <f t="shared" si="11"/>
        <v>0</v>
      </c>
      <c r="I285" s="354"/>
      <c r="J285" s="360"/>
      <c r="K285" s="355">
        <f t="shared" si="14"/>
        <v>0</v>
      </c>
      <c r="L285" s="801"/>
      <c r="M285" s="807"/>
      <c r="N285" s="825"/>
      <c r="O285" s="899"/>
      <c r="P285" s="825"/>
      <c r="Q285" s="911"/>
    </row>
    <row r="286" spans="1:17" s="317" customFormat="1" ht="15" hidden="1" customHeight="1" thickBot="1" x14ac:dyDescent="0.25">
      <c r="A286" s="1094"/>
      <c r="B286" s="349"/>
      <c r="C286" s="350" t="s">
        <v>11</v>
      </c>
      <c r="D286" s="315">
        <f t="shared" si="12"/>
        <v>0</v>
      </c>
      <c r="E286" s="353">
        <f t="shared" si="13"/>
        <v>0</v>
      </c>
      <c r="F286" s="356"/>
      <c r="G286" s="341"/>
      <c r="H286" s="353">
        <f t="shared" si="11"/>
        <v>0</v>
      </c>
      <c r="I286" s="356"/>
      <c r="J286" s="362"/>
      <c r="K286" s="355">
        <f t="shared" si="14"/>
        <v>0</v>
      </c>
      <c r="L286" s="801"/>
      <c r="M286" s="807"/>
      <c r="N286" s="825"/>
      <c r="O286" s="899"/>
      <c r="P286" s="825"/>
      <c r="Q286" s="911"/>
    </row>
    <row r="287" spans="1:17" s="317" customFormat="1" ht="15" hidden="1" customHeight="1" thickBot="1" x14ac:dyDescent="0.25">
      <c r="A287" s="1090">
        <v>51</v>
      </c>
      <c r="B287" s="335"/>
      <c r="C287" s="336" t="s">
        <v>9</v>
      </c>
      <c r="D287" s="315">
        <f t="shared" si="12"/>
        <v>0</v>
      </c>
      <c r="E287" s="316">
        <f t="shared" si="13"/>
        <v>0</v>
      </c>
      <c r="F287" s="354"/>
      <c r="G287" s="336"/>
      <c r="H287" s="316">
        <f t="shared" si="11"/>
        <v>0</v>
      </c>
      <c r="I287" s="354"/>
      <c r="J287" s="360"/>
      <c r="K287" s="355">
        <f t="shared" si="14"/>
        <v>0</v>
      </c>
      <c r="L287" s="801"/>
      <c r="M287" s="807"/>
      <c r="N287" s="825"/>
      <c r="O287" s="899"/>
      <c r="P287" s="825"/>
      <c r="Q287" s="911"/>
    </row>
    <row r="288" spans="1:17" s="317" customFormat="1" ht="15" hidden="1" customHeight="1" thickBot="1" x14ac:dyDescent="0.25">
      <c r="A288" s="1090"/>
      <c r="B288" s="346"/>
      <c r="C288" s="341" t="s">
        <v>11</v>
      </c>
      <c r="D288" s="315">
        <f t="shared" si="12"/>
        <v>0</v>
      </c>
      <c r="E288" s="353">
        <f t="shared" si="13"/>
        <v>0</v>
      </c>
      <c r="F288" s="356"/>
      <c r="G288" s="341"/>
      <c r="H288" s="353">
        <f t="shared" si="11"/>
        <v>0</v>
      </c>
      <c r="I288" s="356"/>
      <c r="J288" s="362"/>
      <c r="K288" s="355">
        <f t="shared" si="14"/>
        <v>0</v>
      </c>
      <c r="L288" s="801"/>
      <c r="M288" s="807"/>
      <c r="N288" s="825"/>
      <c r="O288" s="899"/>
      <c r="P288" s="825"/>
      <c r="Q288" s="911"/>
    </row>
    <row r="289" spans="1:17" s="317" customFormat="1" ht="15" hidden="1" customHeight="1" thickBot="1" x14ac:dyDescent="0.25">
      <c r="A289" s="1094">
        <v>52</v>
      </c>
      <c r="B289" s="347"/>
      <c r="C289" s="358" t="s">
        <v>9</v>
      </c>
      <c r="D289" s="315">
        <f t="shared" si="12"/>
        <v>0</v>
      </c>
      <c r="E289" s="316">
        <f t="shared" si="13"/>
        <v>0</v>
      </c>
      <c r="F289" s="354"/>
      <c r="G289" s="336"/>
      <c r="H289" s="316">
        <f t="shared" si="11"/>
        <v>0</v>
      </c>
      <c r="I289" s="354"/>
      <c r="J289" s="339"/>
      <c r="K289" s="355">
        <f t="shared" si="14"/>
        <v>0</v>
      </c>
      <c r="L289" s="801"/>
      <c r="M289" s="807"/>
      <c r="N289" s="825"/>
      <c r="O289" s="899"/>
      <c r="P289" s="825"/>
      <c r="Q289" s="911"/>
    </row>
    <row r="290" spans="1:17" s="317" customFormat="1" ht="15" hidden="1" customHeight="1" thickBot="1" x14ac:dyDescent="0.25">
      <c r="A290" s="1094"/>
      <c r="B290" s="349"/>
      <c r="C290" s="350" t="s">
        <v>11</v>
      </c>
      <c r="D290" s="315">
        <f t="shared" si="12"/>
        <v>0</v>
      </c>
      <c r="E290" s="320">
        <f t="shared" si="13"/>
        <v>0</v>
      </c>
      <c r="F290" s="356"/>
      <c r="G290" s="341"/>
      <c r="H290" s="320">
        <f t="shared" si="11"/>
        <v>0</v>
      </c>
      <c r="I290" s="356"/>
      <c r="J290" s="357"/>
      <c r="K290" s="355">
        <f t="shared" si="14"/>
        <v>0</v>
      </c>
      <c r="L290" s="801"/>
      <c r="M290" s="807"/>
      <c r="N290" s="826"/>
      <c r="O290" s="896"/>
      <c r="P290" s="826"/>
      <c r="Q290" s="908"/>
    </row>
    <row r="291" spans="1:17" s="317" customFormat="1" ht="15" hidden="1" customHeight="1" thickBot="1" x14ac:dyDescent="0.25">
      <c r="A291" s="1090">
        <v>53</v>
      </c>
      <c r="B291" s="335"/>
      <c r="C291" s="336" t="s">
        <v>9</v>
      </c>
      <c r="D291" s="315">
        <f t="shared" si="12"/>
        <v>0</v>
      </c>
      <c r="E291" s="316">
        <f t="shared" si="13"/>
        <v>0</v>
      </c>
      <c r="F291" s="354"/>
      <c r="G291" s="336"/>
      <c r="H291" s="316">
        <f t="shared" si="11"/>
        <v>0</v>
      </c>
      <c r="I291" s="354"/>
      <c r="J291" s="360"/>
      <c r="K291" s="355">
        <f t="shared" si="14"/>
        <v>0</v>
      </c>
      <c r="L291" s="801"/>
      <c r="M291" s="807"/>
      <c r="N291" s="825"/>
      <c r="O291" s="899"/>
      <c r="P291" s="825"/>
      <c r="Q291" s="911"/>
    </row>
    <row r="292" spans="1:17" s="317" customFormat="1" ht="15" hidden="1" customHeight="1" thickBot="1" x14ac:dyDescent="0.25">
      <c r="A292" s="1086"/>
      <c r="B292" s="340"/>
      <c r="C292" s="341" t="s">
        <v>11</v>
      </c>
      <c r="D292" s="315">
        <f t="shared" si="12"/>
        <v>0</v>
      </c>
      <c r="E292" s="353">
        <f t="shared" si="13"/>
        <v>0</v>
      </c>
      <c r="F292" s="356"/>
      <c r="G292" s="341"/>
      <c r="H292" s="353">
        <f t="shared" si="11"/>
        <v>0</v>
      </c>
      <c r="I292" s="356"/>
      <c r="J292" s="362"/>
      <c r="K292" s="355">
        <f t="shared" si="14"/>
        <v>0</v>
      </c>
      <c r="L292" s="801"/>
      <c r="M292" s="807"/>
      <c r="N292" s="825"/>
      <c r="O292" s="899"/>
      <c r="P292" s="825"/>
      <c r="Q292" s="911"/>
    </row>
    <row r="293" spans="1:17" s="317" customFormat="1" ht="15" hidden="1" customHeight="1" thickBot="1" x14ac:dyDescent="0.25">
      <c r="A293" s="1090">
        <v>54</v>
      </c>
      <c r="B293" s="335"/>
      <c r="C293" s="336" t="s">
        <v>9</v>
      </c>
      <c r="D293" s="315">
        <f t="shared" si="12"/>
        <v>0</v>
      </c>
      <c r="E293" s="316">
        <f t="shared" si="13"/>
        <v>0</v>
      </c>
      <c r="F293" s="354"/>
      <c r="G293" s="336"/>
      <c r="H293" s="316">
        <f t="shared" si="11"/>
        <v>0</v>
      </c>
      <c r="I293" s="354"/>
      <c r="J293" s="360"/>
      <c r="K293" s="355">
        <f t="shared" si="14"/>
        <v>0</v>
      </c>
      <c r="L293" s="801"/>
      <c r="M293" s="807"/>
      <c r="N293" s="825"/>
      <c r="O293" s="899"/>
      <c r="P293" s="825"/>
      <c r="Q293" s="911"/>
    </row>
    <row r="294" spans="1:17" s="317" customFormat="1" ht="15" hidden="1" customHeight="1" thickBot="1" x14ac:dyDescent="0.25">
      <c r="A294" s="1090"/>
      <c r="B294" s="340"/>
      <c r="C294" s="341" t="s">
        <v>11</v>
      </c>
      <c r="D294" s="315">
        <f t="shared" si="12"/>
        <v>0</v>
      </c>
      <c r="E294" s="353">
        <f t="shared" si="13"/>
        <v>0</v>
      </c>
      <c r="F294" s="356"/>
      <c r="G294" s="341"/>
      <c r="H294" s="353">
        <f t="shared" si="11"/>
        <v>0</v>
      </c>
      <c r="I294" s="356"/>
      <c r="J294" s="362"/>
      <c r="K294" s="355">
        <f t="shared" si="14"/>
        <v>0</v>
      </c>
      <c r="L294" s="801"/>
      <c r="M294" s="807"/>
      <c r="N294" s="825"/>
      <c r="O294" s="899"/>
      <c r="P294" s="825"/>
      <c r="Q294" s="911"/>
    </row>
    <row r="295" spans="1:17" s="317" customFormat="1" ht="15" hidden="1" customHeight="1" thickBot="1" x14ac:dyDescent="0.25">
      <c r="A295" s="1090">
        <v>55</v>
      </c>
      <c r="B295" s="335"/>
      <c r="C295" s="336" t="s">
        <v>9</v>
      </c>
      <c r="D295" s="315">
        <f t="shared" si="12"/>
        <v>0</v>
      </c>
      <c r="E295" s="316">
        <f t="shared" si="13"/>
        <v>0</v>
      </c>
      <c r="F295" s="354"/>
      <c r="G295" s="336"/>
      <c r="H295" s="316">
        <f t="shared" si="11"/>
        <v>0</v>
      </c>
      <c r="I295" s="354"/>
      <c r="J295" s="354"/>
      <c r="K295" s="355">
        <f t="shared" si="14"/>
        <v>0</v>
      </c>
      <c r="L295" s="801"/>
      <c r="M295" s="807"/>
      <c r="N295" s="825"/>
      <c r="O295" s="899"/>
      <c r="P295" s="825"/>
      <c r="Q295" s="911"/>
    </row>
    <row r="296" spans="1:17" s="317" customFormat="1" ht="15" hidden="1" customHeight="1" thickBot="1" x14ac:dyDescent="0.25">
      <c r="A296" s="1090"/>
      <c r="B296" s="340"/>
      <c r="C296" s="341" t="s">
        <v>11</v>
      </c>
      <c r="D296" s="315">
        <f t="shared" si="12"/>
        <v>0</v>
      </c>
      <c r="E296" s="320">
        <f t="shared" si="13"/>
        <v>0</v>
      </c>
      <c r="F296" s="356"/>
      <c r="G296" s="341"/>
      <c r="H296" s="320">
        <f t="shared" si="11"/>
        <v>0</v>
      </c>
      <c r="I296" s="356"/>
      <c r="J296" s="356"/>
      <c r="K296" s="355">
        <f t="shared" si="14"/>
        <v>0</v>
      </c>
      <c r="L296" s="801"/>
      <c r="M296" s="807"/>
      <c r="N296" s="826"/>
      <c r="O296" s="896"/>
      <c r="P296" s="826"/>
      <c r="Q296" s="908"/>
    </row>
    <row r="297" spans="1:17" s="317" customFormat="1" ht="15" hidden="1" customHeight="1" thickBot="1" x14ac:dyDescent="0.25">
      <c r="A297" s="1090">
        <v>56</v>
      </c>
      <c r="B297" s="335"/>
      <c r="C297" s="336" t="s">
        <v>9</v>
      </c>
      <c r="D297" s="315">
        <f t="shared" si="12"/>
        <v>0</v>
      </c>
      <c r="E297" s="316">
        <f t="shared" si="13"/>
        <v>0</v>
      </c>
      <c r="F297" s="354"/>
      <c r="G297" s="336"/>
      <c r="H297" s="316">
        <f t="shared" si="11"/>
        <v>0</v>
      </c>
      <c r="I297" s="354"/>
      <c r="J297" s="339"/>
      <c r="K297" s="355">
        <f t="shared" si="14"/>
        <v>0</v>
      </c>
      <c r="L297" s="801"/>
      <c r="M297" s="807"/>
      <c r="N297" s="825"/>
      <c r="O297" s="899"/>
      <c r="P297" s="825"/>
      <c r="Q297" s="911"/>
    </row>
    <row r="298" spans="1:17" s="317" customFormat="1" ht="15" hidden="1" customHeight="1" thickBot="1" x14ac:dyDescent="0.25">
      <c r="A298" s="1090"/>
      <c r="B298" s="340"/>
      <c r="C298" s="341" t="s">
        <v>11</v>
      </c>
      <c r="D298" s="315">
        <f t="shared" si="12"/>
        <v>0</v>
      </c>
      <c r="E298" s="353">
        <f t="shared" si="13"/>
        <v>0</v>
      </c>
      <c r="F298" s="356"/>
      <c r="G298" s="341"/>
      <c r="H298" s="353">
        <f t="shared" si="11"/>
        <v>0</v>
      </c>
      <c r="I298" s="356"/>
      <c r="J298" s="357"/>
      <c r="K298" s="355">
        <f t="shared" si="14"/>
        <v>0</v>
      </c>
      <c r="L298" s="801"/>
      <c r="M298" s="807"/>
      <c r="N298" s="825"/>
      <c r="O298" s="899"/>
      <c r="P298" s="825"/>
      <c r="Q298" s="911"/>
    </row>
    <row r="299" spans="1:17" s="317" customFormat="1" ht="15" hidden="1" customHeight="1" thickBot="1" x14ac:dyDescent="0.25">
      <c r="A299" s="1090">
        <v>57</v>
      </c>
      <c r="B299" s="335"/>
      <c r="C299" s="336" t="s">
        <v>9</v>
      </c>
      <c r="D299" s="315">
        <f t="shared" si="12"/>
        <v>0</v>
      </c>
      <c r="E299" s="316">
        <f t="shared" si="13"/>
        <v>0</v>
      </c>
      <c r="F299" s="354"/>
      <c r="G299" s="336"/>
      <c r="H299" s="316">
        <f t="shared" si="11"/>
        <v>0</v>
      </c>
      <c r="I299" s="354"/>
      <c r="J299" s="339"/>
      <c r="K299" s="355">
        <f t="shared" si="14"/>
        <v>0</v>
      </c>
      <c r="L299" s="801"/>
      <c r="M299" s="807"/>
      <c r="N299" s="825"/>
      <c r="O299" s="899"/>
      <c r="P299" s="825"/>
      <c r="Q299" s="911"/>
    </row>
    <row r="300" spans="1:17" s="317" customFormat="1" ht="15" hidden="1" customHeight="1" thickBot="1" x14ac:dyDescent="0.25">
      <c r="A300" s="1090"/>
      <c r="B300" s="340"/>
      <c r="C300" s="341" t="s">
        <v>11</v>
      </c>
      <c r="D300" s="315">
        <f t="shared" si="12"/>
        <v>0</v>
      </c>
      <c r="E300" s="353">
        <f t="shared" si="13"/>
        <v>0</v>
      </c>
      <c r="F300" s="356"/>
      <c r="G300" s="341"/>
      <c r="H300" s="353">
        <f t="shared" si="11"/>
        <v>0</v>
      </c>
      <c r="I300" s="356"/>
      <c r="J300" s="357"/>
      <c r="K300" s="355">
        <f t="shared" si="14"/>
        <v>0</v>
      </c>
      <c r="L300" s="801"/>
      <c r="M300" s="807"/>
      <c r="N300" s="825"/>
      <c r="O300" s="899"/>
      <c r="P300" s="825"/>
      <c r="Q300" s="911"/>
    </row>
    <row r="301" spans="1:17" s="317" customFormat="1" ht="15" hidden="1" customHeight="1" thickBot="1" x14ac:dyDescent="0.25">
      <c r="A301" s="1090">
        <v>58</v>
      </c>
      <c r="B301" s="335"/>
      <c r="C301" s="336" t="s">
        <v>9</v>
      </c>
      <c r="D301" s="315">
        <f t="shared" si="12"/>
        <v>0</v>
      </c>
      <c r="E301" s="316">
        <f t="shared" si="13"/>
        <v>0</v>
      </c>
      <c r="F301" s="354"/>
      <c r="G301" s="336"/>
      <c r="H301" s="316">
        <f t="shared" si="11"/>
        <v>0</v>
      </c>
      <c r="I301" s="354"/>
      <c r="J301" s="339"/>
      <c r="K301" s="355">
        <f t="shared" si="14"/>
        <v>0</v>
      </c>
      <c r="L301" s="801"/>
      <c r="M301" s="807"/>
      <c r="N301" s="825"/>
      <c r="O301" s="899"/>
      <c r="P301" s="825"/>
      <c r="Q301" s="911"/>
    </row>
    <row r="302" spans="1:17" s="317" customFormat="1" ht="15" hidden="1" customHeight="1" thickBot="1" x14ac:dyDescent="0.25">
      <c r="A302" s="1086"/>
      <c r="B302" s="340"/>
      <c r="C302" s="341" t="s">
        <v>11</v>
      </c>
      <c r="D302" s="315">
        <f t="shared" si="12"/>
        <v>0</v>
      </c>
      <c r="E302" s="320">
        <f t="shared" si="13"/>
        <v>0</v>
      </c>
      <c r="F302" s="356"/>
      <c r="G302" s="341"/>
      <c r="H302" s="320">
        <f t="shared" si="11"/>
        <v>0</v>
      </c>
      <c r="I302" s="356"/>
      <c r="J302" s="357"/>
      <c r="K302" s="355">
        <f t="shared" si="14"/>
        <v>0</v>
      </c>
      <c r="L302" s="801"/>
      <c r="M302" s="807"/>
      <c r="N302" s="826"/>
      <c r="O302" s="896"/>
      <c r="P302" s="826"/>
      <c r="Q302" s="908"/>
    </row>
    <row r="303" spans="1:17" s="317" customFormat="1" ht="15" hidden="1" customHeight="1" thickBot="1" x14ac:dyDescent="0.25">
      <c r="A303" s="1090">
        <v>59</v>
      </c>
      <c r="B303" s="335"/>
      <c r="C303" s="336" t="s">
        <v>9</v>
      </c>
      <c r="D303" s="315">
        <f t="shared" si="12"/>
        <v>0</v>
      </c>
      <c r="E303" s="316">
        <f t="shared" si="13"/>
        <v>0</v>
      </c>
      <c r="F303" s="354"/>
      <c r="G303" s="336"/>
      <c r="H303" s="316">
        <f t="shared" ref="H303:H382" si="15">I303+J303</f>
        <v>0</v>
      </c>
      <c r="I303" s="354"/>
      <c r="J303" s="360"/>
      <c r="K303" s="355">
        <f t="shared" si="14"/>
        <v>0</v>
      </c>
      <c r="L303" s="801"/>
      <c r="M303" s="807"/>
      <c r="N303" s="825"/>
      <c r="O303" s="899"/>
      <c r="P303" s="825"/>
      <c r="Q303" s="911"/>
    </row>
    <row r="304" spans="1:17" s="317" customFormat="1" ht="15" hidden="1" customHeight="1" thickBot="1" x14ac:dyDescent="0.25">
      <c r="A304" s="1090"/>
      <c r="B304" s="340"/>
      <c r="C304" s="341" t="s">
        <v>11</v>
      </c>
      <c r="D304" s="315">
        <f t="shared" si="12"/>
        <v>0</v>
      </c>
      <c r="E304" s="353">
        <f t="shared" si="13"/>
        <v>0</v>
      </c>
      <c r="F304" s="356"/>
      <c r="G304" s="341"/>
      <c r="H304" s="353">
        <f t="shared" si="15"/>
        <v>0</v>
      </c>
      <c r="I304" s="356"/>
      <c r="J304" s="362"/>
      <c r="K304" s="355">
        <f t="shared" si="14"/>
        <v>0</v>
      </c>
      <c r="L304" s="801"/>
      <c r="M304" s="807"/>
      <c r="N304" s="825"/>
      <c r="O304" s="899"/>
      <c r="P304" s="825"/>
      <c r="Q304" s="911"/>
    </row>
    <row r="305" spans="1:17" s="317" customFormat="1" ht="15" hidden="1" customHeight="1" thickBot="1" x14ac:dyDescent="0.25">
      <c r="A305" s="1090">
        <v>60</v>
      </c>
      <c r="B305" s="335"/>
      <c r="C305" s="336" t="s">
        <v>9</v>
      </c>
      <c r="D305" s="315">
        <f t="shared" si="12"/>
        <v>0</v>
      </c>
      <c r="E305" s="316">
        <f t="shared" si="13"/>
        <v>0</v>
      </c>
      <c r="F305" s="354"/>
      <c r="G305" s="336"/>
      <c r="H305" s="316">
        <f t="shared" si="15"/>
        <v>0</v>
      </c>
      <c r="I305" s="354"/>
      <c r="J305" s="339"/>
      <c r="K305" s="355">
        <f t="shared" si="14"/>
        <v>0</v>
      </c>
      <c r="L305" s="801"/>
      <c r="M305" s="807"/>
      <c r="N305" s="825"/>
      <c r="O305" s="899"/>
      <c r="P305" s="825"/>
      <c r="Q305" s="911"/>
    </row>
    <row r="306" spans="1:17" s="317" customFormat="1" ht="15" hidden="1" customHeight="1" thickBot="1" x14ac:dyDescent="0.25">
      <c r="A306" s="1090"/>
      <c r="B306" s="340"/>
      <c r="C306" s="341" t="s">
        <v>11</v>
      </c>
      <c r="D306" s="315">
        <f t="shared" si="12"/>
        <v>0</v>
      </c>
      <c r="E306" s="320">
        <f t="shared" si="13"/>
        <v>0</v>
      </c>
      <c r="F306" s="356"/>
      <c r="G306" s="341"/>
      <c r="H306" s="320">
        <f t="shared" si="15"/>
        <v>0</v>
      </c>
      <c r="I306" s="356"/>
      <c r="J306" s="357"/>
      <c r="K306" s="355">
        <f t="shared" si="14"/>
        <v>0</v>
      </c>
      <c r="L306" s="801"/>
      <c r="M306" s="807"/>
      <c r="N306" s="826"/>
      <c r="O306" s="896"/>
      <c r="P306" s="826"/>
      <c r="Q306" s="908"/>
    </row>
    <row r="307" spans="1:17" s="317" customFormat="1" ht="15" hidden="1" customHeight="1" thickBot="1" x14ac:dyDescent="0.25">
      <c r="A307" s="1090">
        <v>61</v>
      </c>
      <c r="B307" s="335"/>
      <c r="C307" s="336" t="s">
        <v>9</v>
      </c>
      <c r="D307" s="315">
        <f t="shared" si="12"/>
        <v>0</v>
      </c>
      <c r="E307" s="316">
        <f t="shared" si="13"/>
        <v>0</v>
      </c>
      <c r="F307" s="354"/>
      <c r="G307" s="336"/>
      <c r="H307" s="316">
        <f t="shared" si="15"/>
        <v>0</v>
      </c>
      <c r="I307" s="354"/>
      <c r="J307" s="360"/>
      <c r="K307" s="355">
        <f t="shared" si="14"/>
        <v>0</v>
      </c>
      <c r="L307" s="801"/>
      <c r="M307" s="807"/>
      <c r="N307" s="825"/>
      <c r="O307" s="899"/>
      <c r="P307" s="825"/>
      <c r="Q307" s="911"/>
    </row>
    <row r="308" spans="1:17" s="317" customFormat="1" ht="15" hidden="1" customHeight="1" thickBot="1" x14ac:dyDescent="0.25">
      <c r="A308" s="1090"/>
      <c r="B308" s="340"/>
      <c r="C308" s="341" t="s">
        <v>11</v>
      </c>
      <c r="D308" s="315">
        <f t="shared" si="12"/>
        <v>0</v>
      </c>
      <c r="E308" s="353">
        <f t="shared" si="13"/>
        <v>0</v>
      </c>
      <c r="F308" s="356"/>
      <c r="G308" s="341"/>
      <c r="H308" s="353">
        <f t="shared" si="15"/>
        <v>0</v>
      </c>
      <c r="I308" s="356"/>
      <c r="J308" s="362"/>
      <c r="K308" s="355">
        <f t="shared" si="14"/>
        <v>0</v>
      </c>
      <c r="L308" s="801"/>
      <c r="M308" s="807"/>
      <c r="N308" s="825"/>
      <c r="O308" s="899"/>
      <c r="P308" s="825"/>
      <c r="Q308" s="911"/>
    </row>
    <row r="309" spans="1:17" s="317" customFormat="1" ht="15" hidden="1" customHeight="1" thickBot="1" x14ac:dyDescent="0.25">
      <c r="A309" s="1090">
        <v>62</v>
      </c>
      <c r="B309" s="335"/>
      <c r="C309" s="336" t="s">
        <v>9</v>
      </c>
      <c r="D309" s="315">
        <f t="shared" si="12"/>
        <v>0</v>
      </c>
      <c r="E309" s="316">
        <f t="shared" ref="E309:E412" si="16">F309+G309</f>
        <v>0</v>
      </c>
      <c r="F309" s="354"/>
      <c r="G309" s="336"/>
      <c r="H309" s="316">
        <f t="shared" si="15"/>
        <v>0</v>
      </c>
      <c r="I309" s="354"/>
      <c r="J309" s="360"/>
      <c r="K309" s="355">
        <f t="shared" ref="K309:K414" si="17">L309+M309</f>
        <v>0</v>
      </c>
      <c r="L309" s="801"/>
      <c r="M309" s="807"/>
      <c r="N309" s="825"/>
      <c r="O309" s="899"/>
      <c r="P309" s="825"/>
      <c r="Q309" s="911"/>
    </row>
    <row r="310" spans="1:17" s="317" customFormat="1" ht="15" hidden="1" customHeight="1" thickBot="1" x14ac:dyDescent="0.25">
      <c r="A310" s="1086"/>
      <c r="B310" s="340"/>
      <c r="C310" s="341" t="s">
        <v>11</v>
      </c>
      <c r="D310" s="315">
        <f t="shared" si="12"/>
        <v>0</v>
      </c>
      <c r="E310" s="353">
        <f t="shared" si="16"/>
        <v>0</v>
      </c>
      <c r="F310" s="356"/>
      <c r="G310" s="341"/>
      <c r="H310" s="353">
        <f t="shared" si="15"/>
        <v>0</v>
      </c>
      <c r="I310" s="356"/>
      <c r="J310" s="362"/>
      <c r="K310" s="355">
        <f t="shared" si="17"/>
        <v>0</v>
      </c>
      <c r="L310" s="801"/>
      <c r="M310" s="807"/>
      <c r="N310" s="825"/>
      <c r="O310" s="899"/>
      <c r="P310" s="825"/>
      <c r="Q310" s="911"/>
    </row>
    <row r="311" spans="1:17" s="317" customFormat="1" ht="15" hidden="1" customHeight="1" thickBot="1" x14ac:dyDescent="0.25">
      <c r="A311" s="1090">
        <v>63</v>
      </c>
      <c r="B311" s="335"/>
      <c r="C311" s="336" t="s">
        <v>9</v>
      </c>
      <c r="D311" s="315">
        <f t="shared" si="12"/>
        <v>0</v>
      </c>
      <c r="E311" s="316">
        <f t="shared" si="16"/>
        <v>0</v>
      </c>
      <c r="F311" s="354"/>
      <c r="G311" s="336"/>
      <c r="H311" s="316">
        <f t="shared" si="15"/>
        <v>0</v>
      </c>
      <c r="I311" s="354"/>
      <c r="J311" s="339"/>
      <c r="K311" s="355">
        <f t="shared" si="17"/>
        <v>0</v>
      </c>
      <c r="L311" s="801"/>
      <c r="M311" s="807"/>
      <c r="N311" s="825"/>
      <c r="O311" s="899"/>
      <c r="P311" s="825"/>
      <c r="Q311" s="911"/>
    </row>
    <row r="312" spans="1:17" s="317" customFormat="1" ht="15" hidden="1" customHeight="1" thickBot="1" x14ac:dyDescent="0.25">
      <c r="A312" s="1090"/>
      <c r="B312" s="340"/>
      <c r="C312" s="341" t="s">
        <v>11</v>
      </c>
      <c r="D312" s="315">
        <f t="shared" si="12"/>
        <v>0</v>
      </c>
      <c r="E312" s="320">
        <f t="shared" si="16"/>
        <v>0</v>
      </c>
      <c r="F312" s="356"/>
      <c r="G312" s="341"/>
      <c r="H312" s="320">
        <f t="shared" si="15"/>
        <v>0</v>
      </c>
      <c r="I312" s="356"/>
      <c r="J312" s="357"/>
      <c r="K312" s="355">
        <f t="shared" si="17"/>
        <v>0</v>
      </c>
      <c r="L312" s="801"/>
      <c r="M312" s="807"/>
      <c r="N312" s="826"/>
      <c r="O312" s="896"/>
      <c r="P312" s="826"/>
      <c r="Q312" s="908"/>
    </row>
    <row r="313" spans="1:17" s="317" customFormat="1" ht="15" hidden="1" customHeight="1" thickBot="1" x14ac:dyDescent="0.25">
      <c r="A313" s="1090">
        <v>64</v>
      </c>
      <c r="B313" s="335"/>
      <c r="C313" s="336" t="s">
        <v>9</v>
      </c>
      <c r="D313" s="315">
        <f t="shared" si="12"/>
        <v>0</v>
      </c>
      <c r="E313" s="316">
        <f t="shared" si="16"/>
        <v>0</v>
      </c>
      <c r="F313" s="354"/>
      <c r="G313" s="336"/>
      <c r="H313" s="316">
        <f t="shared" si="15"/>
        <v>0</v>
      </c>
      <c r="I313" s="354"/>
      <c r="J313" s="339"/>
      <c r="K313" s="355">
        <f t="shared" si="17"/>
        <v>0</v>
      </c>
      <c r="L313" s="801"/>
      <c r="M313" s="807"/>
      <c r="N313" s="825"/>
      <c r="O313" s="899"/>
      <c r="P313" s="825"/>
      <c r="Q313" s="911"/>
    </row>
    <row r="314" spans="1:17" s="317" customFormat="1" ht="15" hidden="1" customHeight="1" thickBot="1" x14ac:dyDescent="0.25">
      <c r="A314" s="1090"/>
      <c r="B314" s="340"/>
      <c r="C314" s="341" t="s">
        <v>11</v>
      </c>
      <c r="D314" s="315">
        <f t="shared" si="12"/>
        <v>0</v>
      </c>
      <c r="E314" s="353">
        <f t="shared" si="16"/>
        <v>0</v>
      </c>
      <c r="F314" s="356"/>
      <c r="G314" s="341"/>
      <c r="H314" s="353">
        <f t="shared" si="15"/>
        <v>0</v>
      </c>
      <c r="I314" s="356"/>
      <c r="J314" s="357"/>
      <c r="K314" s="355">
        <f t="shared" si="17"/>
        <v>0</v>
      </c>
      <c r="L314" s="801"/>
      <c r="M314" s="807"/>
      <c r="N314" s="825"/>
      <c r="O314" s="899"/>
      <c r="P314" s="825"/>
      <c r="Q314" s="911"/>
    </row>
    <row r="315" spans="1:17" s="317" customFormat="1" ht="15" hidden="1" customHeight="1" thickBot="1" x14ac:dyDescent="0.25">
      <c r="A315" s="1090">
        <v>65</v>
      </c>
      <c r="B315" s="335"/>
      <c r="C315" s="336" t="s">
        <v>9</v>
      </c>
      <c r="D315" s="315">
        <f t="shared" si="12"/>
        <v>0</v>
      </c>
      <c r="E315" s="316">
        <f t="shared" si="16"/>
        <v>0</v>
      </c>
      <c r="F315" s="354"/>
      <c r="G315" s="336"/>
      <c r="H315" s="316">
        <f t="shared" si="15"/>
        <v>0</v>
      </c>
      <c r="I315" s="354"/>
      <c r="J315" s="339"/>
      <c r="K315" s="355">
        <f t="shared" si="17"/>
        <v>0</v>
      </c>
      <c r="L315" s="801"/>
      <c r="M315" s="807"/>
      <c r="N315" s="825"/>
      <c r="O315" s="899"/>
      <c r="P315" s="825"/>
      <c r="Q315" s="911"/>
    </row>
    <row r="316" spans="1:17" s="317" customFormat="1" ht="15" hidden="1" customHeight="1" thickBot="1" x14ac:dyDescent="0.25">
      <c r="A316" s="1090"/>
      <c r="B316" s="340"/>
      <c r="C316" s="341" t="s">
        <v>11</v>
      </c>
      <c r="D316" s="315">
        <f t="shared" si="12"/>
        <v>0</v>
      </c>
      <c r="E316" s="353">
        <f t="shared" si="16"/>
        <v>0</v>
      </c>
      <c r="F316" s="356"/>
      <c r="G316" s="341"/>
      <c r="H316" s="353">
        <f t="shared" si="15"/>
        <v>0</v>
      </c>
      <c r="I316" s="356"/>
      <c r="J316" s="357"/>
      <c r="K316" s="355">
        <f t="shared" si="17"/>
        <v>0</v>
      </c>
      <c r="L316" s="801"/>
      <c r="M316" s="807"/>
      <c r="N316" s="825"/>
      <c r="O316" s="899"/>
      <c r="P316" s="825"/>
      <c r="Q316" s="911"/>
    </row>
    <row r="317" spans="1:17" s="317" customFormat="1" ht="15" hidden="1" customHeight="1" thickBot="1" x14ac:dyDescent="0.25">
      <c r="A317" s="1090">
        <v>66</v>
      </c>
      <c r="B317" s="335"/>
      <c r="C317" s="336" t="s">
        <v>9</v>
      </c>
      <c r="D317" s="315">
        <f t="shared" si="12"/>
        <v>0</v>
      </c>
      <c r="E317" s="316">
        <f t="shared" si="16"/>
        <v>0</v>
      </c>
      <c r="F317" s="354"/>
      <c r="G317" s="336"/>
      <c r="H317" s="316">
        <f t="shared" si="15"/>
        <v>0</v>
      </c>
      <c r="I317" s="354"/>
      <c r="J317" s="339"/>
      <c r="K317" s="355">
        <f t="shared" si="17"/>
        <v>0</v>
      </c>
      <c r="L317" s="801"/>
      <c r="M317" s="807"/>
      <c r="N317" s="825"/>
      <c r="O317" s="899"/>
      <c r="P317" s="825"/>
      <c r="Q317" s="911"/>
    </row>
    <row r="318" spans="1:17" s="317" customFormat="1" ht="15" hidden="1" customHeight="1" thickBot="1" x14ac:dyDescent="0.25">
      <c r="A318" s="1090"/>
      <c r="B318" s="346"/>
      <c r="C318" s="341" t="s">
        <v>11</v>
      </c>
      <c r="D318" s="315">
        <f t="shared" si="12"/>
        <v>0</v>
      </c>
      <c r="E318" s="320">
        <f t="shared" si="16"/>
        <v>0</v>
      </c>
      <c r="F318" s="356"/>
      <c r="G318" s="341"/>
      <c r="H318" s="320">
        <f t="shared" si="15"/>
        <v>0</v>
      </c>
      <c r="I318" s="356"/>
      <c r="J318" s="357"/>
      <c r="K318" s="355">
        <f t="shared" si="17"/>
        <v>0</v>
      </c>
      <c r="L318" s="801"/>
      <c r="M318" s="807"/>
      <c r="N318" s="826"/>
      <c r="O318" s="896"/>
      <c r="P318" s="826"/>
      <c r="Q318" s="908"/>
    </row>
    <row r="319" spans="1:17" s="317" customFormat="1" ht="15" hidden="1" customHeight="1" thickBot="1" x14ac:dyDescent="0.25">
      <c r="A319" s="1094">
        <v>67</v>
      </c>
      <c r="B319" s="347"/>
      <c r="C319" s="358" t="s">
        <v>9</v>
      </c>
      <c r="D319" s="315">
        <f t="shared" si="12"/>
        <v>0</v>
      </c>
      <c r="E319" s="316">
        <f t="shared" si="16"/>
        <v>0</v>
      </c>
      <c r="F319" s="354"/>
      <c r="G319" s="336"/>
      <c r="H319" s="316">
        <f t="shared" si="15"/>
        <v>0</v>
      </c>
      <c r="I319" s="354"/>
      <c r="J319" s="360"/>
      <c r="K319" s="355">
        <f t="shared" si="17"/>
        <v>0</v>
      </c>
      <c r="L319" s="801"/>
      <c r="M319" s="807"/>
      <c r="N319" s="825"/>
      <c r="O319" s="899"/>
      <c r="P319" s="825"/>
      <c r="Q319" s="911"/>
    </row>
    <row r="320" spans="1:17" s="317" customFormat="1" ht="15" hidden="1" customHeight="1" thickBot="1" x14ac:dyDescent="0.25">
      <c r="A320" s="1095"/>
      <c r="B320" s="349"/>
      <c r="C320" s="350" t="s">
        <v>11</v>
      </c>
      <c r="D320" s="315">
        <f t="shared" si="12"/>
        <v>0</v>
      </c>
      <c r="E320" s="353">
        <f t="shared" si="16"/>
        <v>0</v>
      </c>
      <c r="F320" s="356"/>
      <c r="G320" s="341"/>
      <c r="H320" s="353">
        <f t="shared" si="15"/>
        <v>0</v>
      </c>
      <c r="I320" s="356"/>
      <c r="J320" s="362"/>
      <c r="K320" s="355">
        <f t="shared" si="17"/>
        <v>0</v>
      </c>
      <c r="L320" s="801"/>
      <c r="M320" s="807"/>
      <c r="N320" s="825"/>
      <c r="O320" s="899"/>
      <c r="P320" s="825"/>
      <c r="Q320" s="911"/>
    </row>
    <row r="321" spans="1:17" s="317" customFormat="1" ht="15" hidden="1" customHeight="1" thickBot="1" x14ac:dyDescent="0.25">
      <c r="A321" s="1094">
        <v>68</v>
      </c>
      <c r="B321" s="359"/>
      <c r="C321" s="358" t="s">
        <v>9</v>
      </c>
      <c r="D321" s="315">
        <f t="shared" si="12"/>
        <v>0</v>
      </c>
      <c r="E321" s="316">
        <f t="shared" si="16"/>
        <v>0</v>
      </c>
      <c r="F321" s="354"/>
      <c r="G321" s="336"/>
      <c r="H321" s="316">
        <f t="shared" si="15"/>
        <v>0</v>
      </c>
      <c r="I321" s="354"/>
      <c r="J321" s="360"/>
      <c r="K321" s="355">
        <f t="shared" si="17"/>
        <v>0</v>
      </c>
      <c r="L321" s="801"/>
      <c r="M321" s="807"/>
      <c r="N321" s="825"/>
      <c r="O321" s="899"/>
      <c r="P321" s="825"/>
      <c r="Q321" s="911"/>
    </row>
    <row r="322" spans="1:17" s="317" customFormat="1" ht="13.5" hidden="1" thickBot="1" x14ac:dyDescent="0.25">
      <c r="A322" s="1094"/>
      <c r="B322" s="349"/>
      <c r="C322" s="350" t="s">
        <v>11</v>
      </c>
      <c r="D322" s="315">
        <f t="shared" si="12"/>
        <v>0</v>
      </c>
      <c r="E322" s="353">
        <f t="shared" si="16"/>
        <v>0</v>
      </c>
      <c r="F322" s="356"/>
      <c r="G322" s="341"/>
      <c r="H322" s="353">
        <f t="shared" si="15"/>
        <v>0</v>
      </c>
      <c r="I322" s="356"/>
      <c r="J322" s="362"/>
      <c r="K322" s="355">
        <f t="shared" si="17"/>
        <v>0</v>
      </c>
      <c r="L322" s="801"/>
      <c r="M322" s="807"/>
      <c r="N322" s="825"/>
      <c r="O322" s="899"/>
      <c r="P322" s="825"/>
      <c r="Q322" s="911"/>
    </row>
    <row r="323" spans="1:17" s="317" customFormat="1" ht="15" hidden="1" customHeight="1" thickBot="1" x14ac:dyDescent="0.25">
      <c r="A323" s="1090">
        <v>69</v>
      </c>
      <c r="B323" s="335"/>
      <c r="C323" s="336" t="s">
        <v>9</v>
      </c>
      <c r="D323" s="315">
        <f t="shared" si="12"/>
        <v>0</v>
      </c>
      <c r="E323" s="316">
        <f t="shared" si="16"/>
        <v>0</v>
      </c>
      <c r="F323" s="354"/>
      <c r="G323" s="336"/>
      <c r="H323" s="316">
        <f t="shared" si="15"/>
        <v>0</v>
      </c>
      <c r="I323" s="354"/>
      <c r="J323" s="360"/>
      <c r="K323" s="355">
        <f t="shared" si="17"/>
        <v>0</v>
      </c>
      <c r="L323" s="801"/>
      <c r="M323" s="807"/>
      <c r="N323" s="825"/>
      <c r="O323" s="899"/>
      <c r="P323" s="825"/>
      <c r="Q323" s="911"/>
    </row>
    <row r="324" spans="1:17" s="317" customFormat="1" ht="15" hidden="1" customHeight="1" thickBot="1" x14ac:dyDescent="0.25">
      <c r="A324" s="1090"/>
      <c r="B324" s="346"/>
      <c r="C324" s="341" t="s">
        <v>11</v>
      </c>
      <c r="D324" s="315">
        <f t="shared" si="12"/>
        <v>0</v>
      </c>
      <c r="E324" s="320">
        <f t="shared" si="16"/>
        <v>0</v>
      </c>
      <c r="F324" s="356"/>
      <c r="G324" s="341"/>
      <c r="H324" s="320">
        <f t="shared" si="15"/>
        <v>0</v>
      </c>
      <c r="I324" s="356"/>
      <c r="J324" s="365"/>
      <c r="K324" s="366">
        <f t="shared" si="17"/>
        <v>0</v>
      </c>
      <c r="L324" s="801"/>
      <c r="M324" s="807"/>
      <c r="N324" s="826"/>
      <c r="O324" s="896"/>
      <c r="P324" s="826"/>
      <c r="Q324" s="908"/>
    </row>
    <row r="325" spans="1:17" s="317" customFormat="1" ht="15" hidden="1" customHeight="1" thickBot="1" x14ac:dyDescent="0.25">
      <c r="A325" s="1094">
        <v>70</v>
      </c>
      <c r="B325" s="347"/>
      <c r="C325" s="358" t="s">
        <v>9</v>
      </c>
      <c r="D325" s="315">
        <f t="shared" si="12"/>
        <v>0</v>
      </c>
      <c r="E325" s="316">
        <f t="shared" si="16"/>
        <v>0</v>
      </c>
      <c r="F325" s="354"/>
      <c r="G325" s="336"/>
      <c r="H325" s="316">
        <f t="shared" si="15"/>
        <v>0</v>
      </c>
      <c r="I325" s="363"/>
      <c r="J325" s="360"/>
      <c r="K325" s="325">
        <f t="shared" si="17"/>
        <v>0</v>
      </c>
      <c r="L325" s="801"/>
      <c r="M325" s="807"/>
      <c r="N325" s="825"/>
      <c r="O325" s="899"/>
      <c r="P325" s="825"/>
      <c r="Q325" s="911"/>
    </row>
    <row r="326" spans="1:17" s="317" customFormat="1" ht="15" hidden="1" customHeight="1" thickBot="1" x14ac:dyDescent="0.25">
      <c r="A326" s="1094"/>
      <c r="B326" s="349"/>
      <c r="C326" s="350" t="s">
        <v>11</v>
      </c>
      <c r="D326" s="315">
        <f t="shared" si="12"/>
        <v>0</v>
      </c>
      <c r="E326" s="353">
        <f t="shared" si="16"/>
        <v>0</v>
      </c>
      <c r="F326" s="356"/>
      <c r="G326" s="341"/>
      <c r="H326" s="353">
        <f t="shared" si="15"/>
        <v>0</v>
      </c>
      <c r="I326" s="364"/>
      <c r="J326" s="362"/>
      <c r="K326" s="367">
        <f t="shared" si="17"/>
        <v>0</v>
      </c>
      <c r="L326" s="801"/>
      <c r="M326" s="807"/>
      <c r="N326" s="825"/>
      <c r="O326" s="899"/>
      <c r="P326" s="825"/>
      <c r="Q326" s="911"/>
    </row>
    <row r="327" spans="1:17" s="317" customFormat="1" ht="15" hidden="1" customHeight="1" thickBot="1" x14ac:dyDescent="0.25">
      <c r="A327" s="1094">
        <v>71</v>
      </c>
      <c r="B327" s="359"/>
      <c r="C327" s="358" t="s">
        <v>9</v>
      </c>
      <c r="D327" s="315">
        <f t="shared" si="12"/>
        <v>0</v>
      </c>
      <c r="E327" s="316">
        <f t="shared" si="16"/>
        <v>0</v>
      </c>
      <c r="F327" s="354"/>
      <c r="G327" s="336"/>
      <c r="H327" s="316">
        <f t="shared" si="15"/>
        <v>0</v>
      </c>
      <c r="I327" s="363"/>
      <c r="J327" s="339"/>
      <c r="K327" s="325">
        <f t="shared" si="17"/>
        <v>0</v>
      </c>
      <c r="L327" s="801"/>
      <c r="M327" s="807"/>
      <c r="N327" s="825"/>
      <c r="O327" s="899"/>
      <c r="P327" s="825"/>
      <c r="Q327" s="911"/>
    </row>
    <row r="328" spans="1:17" s="317" customFormat="1" ht="15" hidden="1" customHeight="1" thickBot="1" x14ac:dyDescent="0.25">
      <c r="A328" s="1095"/>
      <c r="B328" s="349"/>
      <c r="C328" s="350" t="s">
        <v>11</v>
      </c>
      <c r="D328" s="315">
        <f t="shared" si="12"/>
        <v>0</v>
      </c>
      <c r="E328" s="353">
        <f t="shared" si="16"/>
        <v>0</v>
      </c>
      <c r="F328" s="356"/>
      <c r="G328" s="341"/>
      <c r="H328" s="353">
        <f t="shared" si="15"/>
        <v>0</v>
      </c>
      <c r="I328" s="364"/>
      <c r="J328" s="357"/>
      <c r="K328" s="367">
        <f t="shared" si="17"/>
        <v>0</v>
      </c>
      <c r="L328" s="801"/>
      <c r="M328" s="807"/>
      <c r="N328" s="825"/>
      <c r="O328" s="899"/>
      <c r="P328" s="825"/>
      <c r="Q328" s="911"/>
    </row>
    <row r="329" spans="1:17" s="317" customFormat="1" ht="15" hidden="1" customHeight="1" thickBot="1" x14ac:dyDescent="0.25">
      <c r="A329" s="1090">
        <v>72</v>
      </c>
      <c r="B329" s="335"/>
      <c r="C329" s="336" t="s">
        <v>9</v>
      </c>
      <c r="D329" s="315">
        <f t="shared" si="12"/>
        <v>0</v>
      </c>
      <c r="E329" s="316">
        <f t="shared" si="16"/>
        <v>0</v>
      </c>
      <c r="F329" s="354"/>
      <c r="G329" s="336"/>
      <c r="H329" s="316">
        <f t="shared" si="15"/>
        <v>0</v>
      </c>
      <c r="I329" s="363"/>
      <c r="J329" s="360"/>
      <c r="K329" s="368">
        <f t="shared" si="17"/>
        <v>0</v>
      </c>
      <c r="L329" s="801"/>
      <c r="M329" s="807"/>
      <c r="N329" s="825"/>
      <c r="O329" s="899"/>
      <c r="P329" s="825"/>
      <c r="Q329" s="911"/>
    </row>
    <row r="330" spans="1:17" s="317" customFormat="1" ht="15" hidden="1" customHeight="1" thickBot="1" x14ac:dyDescent="0.25">
      <c r="A330" s="1090"/>
      <c r="B330" s="346"/>
      <c r="C330" s="369" t="s">
        <v>11</v>
      </c>
      <c r="D330" s="319">
        <f t="shared" si="12"/>
        <v>0</v>
      </c>
      <c r="E330" s="320">
        <f t="shared" si="16"/>
        <v>0</v>
      </c>
      <c r="F330" s="356"/>
      <c r="G330" s="341"/>
      <c r="H330" s="320">
        <f t="shared" si="15"/>
        <v>0</v>
      </c>
      <c r="I330" s="364"/>
      <c r="J330" s="362"/>
      <c r="K330" s="370">
        <f t="shared" si="17"/>
        <v>0</v>
      </c>
      <c r="L330" s="801"/>
      <c r="M330" s="807"/>
      <c r="N330" s="826"/>
      <c r="O330" s="896"/>
      <c r="P330" s="826"/>
      <c r="Q330" s="908"/>
    </row>
    <row r="331" spans="1:17" s="317" customFormat="1" ht="15" hidden="1" customHeight="1" thickBot="1" x14ac:dyDescent="0.25">
      <c r="A331" s="1094">
        <v>73</v>
      </c>
      <c r="B331" s="347"/>
      <c r="C331" s="371" t="s">
        <v>9</v>
      </c>
      <c r="D331" s="324">
        <f t="shared" si="12"/>
        <v>0</v>
      </c>
      <c r="E331" s="372">
        <f t="shared" si="16"/>
        <v>0</v>
      </c>
      <c r="F331" s="354"/>
      <c r="G331" s="336"/>
      <c r="H331" s="316">
        <f t="shared" si="15"/>
        <v>0</v>
      </c>
      <c r="I331" s="354"/>
      <c r="J331" s="373"/>
      <c r="K331" s="355">
        <f t="shared" si="17"/>
        <v>0</v>
      </c>
      <c r="L331" s="801"/>
      <c r="M331" s="807"/>
      <c r="N331" s="825"/>
      <c r="O331" s="899"/>
      <c r="P331" s="825"/>
      <c r="Q331" s="911"/>
    </row>
    <row r="332" spans="1:17" s="317" customFormat="1" ht="15" hidden="1" customHeight="1" thickBot="1" x14ac:dyDescent="0.25">
      <c r="A332" s="1094"/>
      <c r="B332" s="349"/>
      <c r="C332" s="374" t="s">
        <v>11</v>
      </c>
      <c r="D332" s="330">
        <f t="shared" si="12"/>
        <v>0</v>
      </c>
      <c r="E332" s="375">
        <f t="shared" si="16"/>
        <v>0</v>
      </c>
      <c r="F332" s="356"/>
      <c r="G332" s="341"/>
      <c r="H332" s="353">
        <f t="shared" si="15"/>
        <v>0</v>
      </c>
      <c r="I332" s="356"/>
      <c r="J332" s="365"/>
      <c r="K332" s="366">
        <f t="shared" si="17"/>
        <v>0</v>
      </c>
      <c r="L332" s="801"/>
      <c r="M332" s="807"/>
      <c r="N332" s="825"/>
      <c r="O332" s="899"/>
      <c r="P332" s="825"/>
      <c r="Q332" s="911"/>
    </row>
    <row r="333" spans="1:17" s="317" customFormat="1" ht="15" hidden="1" customHeight="1" thickBot="1" x14ac:dyDescent="0.25">
      <c r="A333" s="1090">
        <v>74</v>
      </c>
      <c r="B333" s="335"/>
      <c r="C333" s="336" t="s">
        <v>9</v>
      </c>
      <c r="D333" s="337">
        <f t="shared" si="12"/>
        <v>0</v>
      </c>
      <c r="E333" s="316">
        <f t="shared" si="16"/>
        <v>0</v>
      </c>
      <c r="F333" s="354"/>
      <c r="G333" s="336"/>
      <c r="H333" s="316">
        <f t="shared" si="15"/>
        <v>0</v>
      </c>
      <c r="I333" s="363"/>
      <c r="J333" s="376"/>
      <c r="K333" s="368">
        <f t="shared" si="17"/>
        <v>0</v>
      </c>
      <c r="L333" s="801"/>
      <c r="M333" s="807"/>
      <c r="N333" s="825"/>
      <c r="O333" s="899"/>
      <c r="P333" s="825"/>
      <c r="Q333" s="911"/>
    </row>
    <row r="334" spans="1:17" s="317" customFormat="1" ht="15" hidden="1" customHeight="1" thickBot="1" x14ac:dyDescent="0.25">
      <c r="A334" s="1090"/>
      <c r="B334" s="346"/>
      <c r="C334" s="341" t="s">
        <v>11</v>
      </c>
      <c r="D334" s="319">
        <f t="shared" si="12"/>
        <v>0</v>
      </c>
      <c r="E334" s="353">
        <f t="shared" si="16"/>
        <v>0</v>
      </c>
      <c r="F334" s="356"/>
      <c r="G334" s="341"/>
      <c r="H334" s="353">
        <f t="shared" si="15"/>
        <v>0</v>
      </c>
      <c r="I334" s="364"/>
      <c r="J334" s="377"/>
      <c r="K334" s="370">
        <f t="shared" si="17"/>
        <v>0</v>
      </c>
      <c r="L334" s="801"/>
      <c r="M334" s="807"/>
      <c r="N334" s="825"/>
      <c r="O334" s="899"/>
      <c r="P334" s="825"/>
      <c r="Q334" s="911"/>
    </row>
    <row r="335" spans="1:17" s="317" customFormat="1" ht="15" hidden="1" customHeight="1" thickBot="1" x14ac:dyDescent="0.25">
      <c r="A335" s="1094">
        <v>75</v>
      </c>
      <c r="B335" s="347"/>
      <c r="C335" s="378" t="s">
        <v>9</v>
      </c>
      <c r="D335" s="324">
        <f t="shared" si="12"/>
        <v>0</v>
      </c>
      <c r="E335" s="372">
        <f t="shared" si="16"/>
        <v>0</v>
      </c>
      <c r="F335" s="354"/>
      <c r="G335" s="336"/>
      <c r="H335" s="316">
        <f t="shared" si="15"/>
        <v>0</v>
      </c>
      <c r="I335" s="363"/>
      <c r="J335" s="360"/>
      <c r="K335" s="368">
        <f t="shared" si="17"/>
        <v>0</v>
      </c>
      <c r="L335" s="801"/>
      <c r="M335" s="807"/>
      <c r="N335" s="825"/>
      <c r="O335" s="899"/>
      <c r="P335" s="825"/>
      <c r="Q335" s="911"/>
    </row>
    <row r="336" spans="1:17" s="317" customFormat="1" ht="15" hidden="1" customHeight="1" thickBot="1" x14ac:dyDescent="0.25">
      <c r="A336" s="1094"/>
      <c r="B336" s="349"/>
      <c r="C336" s="379" t="s">
        <v>11</v>
      </c>
      <c r="D336" s="330">
        <f t="shared" si="12"/>
        <v>0</v>
      </c>
      <c r="E336" s="375">
        <f t="shared" si="16"/>
        <v>0</v>
      </c>
      <c r="F336" s="356"/>
      <c r="G336" s="341"/>
      <c r="H336" s="353">
        <f t="shared" si="15"/>
        <v>0</v>
      </c>
      <c r="I336" s="364"/>
      <c r="J336" s="362"/>
      <c r="K336" s="370">
        <f t="shared" si="17"/>
        <v>0</v>
      </c>
      <c r="L336" s="801"/>
      <c r="M336" s="807"/>
      <c r="N336" s="825"/>
      <c r="O336" s="899"/>
      <c r="P336" s="825"/>
      <c r="Q336" s="911"/>
    </row>
    <row r="337" spans="1:17" s="317" customFormat="1" ht="15" hidden="1" customHeight="1" thickBot="1" x14ac:dyDescent="0.25">
      <c r="A337" s="1090">
        <v>76</v>
      </c>
      <c r="B337" s="335"/>
      <c r="C337" s="336" t="s">
        <v>9</v>
      </c>
      <c r="D337" s="337">
        <f t="shared" si="12"/>
        <v>0</v>
      </c>
      <c r="E337" s="316">
        <f t="shared" si="16"/>
        <v>0</v>
      </c>
      <c r="F337" s="354"/>
      <c r="G337" s="336"/>
      <c r="H337" s="316">
        <f t="shared" si="15"/>
        <v>0</v>
      </c>
      <c r="I337" s="354"/>
      <c r="J337" s="373"/>
      <c r="K337" s="355">
        <f t="shared" si="17"/>
        <v>0</v>
      </c>
      <c r="L337" s="801"/>
      <c r="M337" s="807"/>
      <c r="N337" s="825"/>
      <c r="O337" s="899"/>
      <c r="P337" s="825"/>
      <c r="Q337" s="911"/>
    </row>
    <row r="338" spans="1:17" s="317" customFormat="1" ht="15" hidden="1" customHeight="1" thickBot="1" x14ac:dyDescent="0.25">
      <c r="A338" s="1090"/>
      <c r="B338" s="346"/>
      <c r="C338" s="341" t="s">
        <v>11</v>
      </c>
      <c r="D338" s="319">
        <f t="shared" si="12"/>
        <v>0</v>
      </c>
      <c r="E338" s="353">
        <f t="shared" si="16"/>
        <v>0</v>
      </c>
      <c r="F338" s="356"/>
      <c r="G338" s="341"/>
      <c r="H338" s="353">
        <f t="shared" si="15"/>
        <v>0</v>
      </c>
      <c r="I338" s="356"/>
      <c r="J338" s="365"/>
      <c r="K338" s="366">
        <f t="shared" si="17"/>
        <v>0</v>
      </c>
      <c r="L338" s="801"/>
      <c r="M338" s="807"/>
      <c r="N338" s="825"/>
      <c r="O338" s="899"/>
      <c r="P338" s="825"/>
      <c r="Q338" s="911"/>
    </row>
    <row r="339" spans="1:17" s="317" customFormat="1" ht="15" hidden="1" customHeight="1" thickBot="1" x14ac:dyDescent="0.25">
      <c r="A339" s="1094">
        <v>77</v>
      </c>
      <c r="B339" s="347"/>
      <c r="C339" s="378" t="s">
        <v>9</v>
      </c>
      <c r="D339" s="324">
        <f t="shared" si="12"/>
        <v>0</v>
      </c>
      <c r="E339" s="372">
        <f t="shared" si="16"/>
        <v>0</v>
      </c>
      <c r="F339" s="354"/>
      <c r="G339" s="336"/>
      <c r="H339" s="316">
        <f t="shared" si="15"/>
        <v>0</v>
      </c>
      <c r="I339" s="363"/>
      <c r="J339" s="360"/>
      <c r="K339" s="325">
        <f t="shared" si="17"/>
        <v>0</v>
      </c>
      <c r="L339" s="801"/>
      <c r="M339" s="807"/>
      <c r="N339" s="825"/>
      <c r="O339" s="899"/>
      <c r="P339" s="825"/>
      <c r="Q339" s="911"/>
    </row>
    <row r="340" spans="1:17" s="317" customFormat="1" ht="15" hidden="1" customHeight="1" thickBot="1" x14ac:dyDescent="0.25">
      <c r="A340" s="1094"/>
      <c r="B340" s="349"/>
      <c r="C340" s="379" t="s">
        <v>11</v>
      </c>
      <c r="D340" s="330">
        <f t="shared" si="12"/>
        <v>0</v>
      </c>
      <c r="E340" s="375">
        <f t="shared" si="16"/>
        <v>0</v>
      </c>
      <c r="F340" s="356"/>
      <c r="G340" s="341"/>
      <c r="H340" s="353">
        <f t="shared" si="15"/>
        <v>0</v>
      </c>
      <c r="I340" s="364"/>
      <c r="J340" s="362"/>
      <c r="K340" s="367">
        <f t="shared" si="17"/>
        <v>0</v>
      </c>
      <c r="L340" s="801"/>
      <c r="M340" s="807"/>
      <c r="N340" s="825"/>
      <c r="O340" s="899"/>
      <c r="P340" s="825"/>
      <c r="Q340" s="911"/>
    </row>
    <row r="341" spans="1:17" s="317" customFormat="1" ht="15" hidden="1" customHeight="1" thickBot="1" x14ac:dyDescent="0.25">
      <c r="A341" s="1090">
        <v>78</v>
      </c>
      <c r="B341" s="335"/>
      <c r="C341" s="336" t="s">
        <v>9</v>
      </c>
      <c r="D341" s="337">
        <f t="shared" si="12"/>
        <v>0</v>
      </c>
      <c r="E341" s="316">
        <f t="shared" si="16"/>
        <v>0</v>
      </c>
      <c r="F341" s="354"/>
      <c r="G341" s="336"/>
      <c r="H341" s="316">
        <f t="shared" si="15"/>
        <v>0</v>
      </c>
      <c r="I341" s="354"/>
      <c r="J341" s="376"/>
      <c r="K341" s="355">
        <f t="shared" si="17"/>
        <v>0</v>
      </c>
      <c r="L341" s="801"/>
      <c r="M341" s="807"/>
      <c r="N341" s="825"/>
      <c r="O341" s="899"/>
      <c r="P341" s="825"/>
      <c r="Q341" s="911"/>
    </row>
    <row r="342" spans="1:17" s="317" customFormat="1" ht="15" hidden="1" customHeight="1" thickBot="1" x14ac:dyDescent="0.25">
      <c r="A342" s="1090"/>
      <c r="B342" s="346"/>
      <c r="C342" s="341" t="s">
        <v>11</v>
      </c>
      <c r="D342" s="315">
        <f t="shared" si="12"/>
        <v>0</v>
      </c>
      <c r="E342" s="353">
        <f t="shared" si="16"/>
        <v>0</v>
      </c>
      <c r="F342" s="356"/>
      <c r="G342" s="341"/>
      <c r="H342" s="353">
        <f t="shared" si="15"/>
        <v>0</v>
      </c>
      <c r="I342" s="356"/>
      <c r="J342" s="377"/>
      <c r="K342" s="355">
        <f t="shared" si="17"/>
        <v>0</v>
      </c>
      <c r="L342" s="380"/>
      <c r="M342" s="808"/>
      <c r="N342" s="825"/>
      <c r="O342" s="899"/>
      <c r="P342" s="825"/>
      <c r="Q342" s="911"/>
    </row>
    <row r="343" spans="1:17" s="317" customFormat="1" ht="15" hidden="1" customHeight="1" thickBot="1" x14ac:dyDescent="0.25">
      <c r="A343" s="1094">
        <v>79</v>
      </c>
      <c r="B343" s="347"/>
      <c r="C343" s="358" t="s">
        <v>9</v>
      </c>
      <c r="D343" s="315">
        <f t="shared" si="12"/>
        <v>0</v>
      </c>
      <c r="E343" s="316">
        <f t="shared" si="16"/>
        <v>0</v>
      </c>
      <c r="F343" s="354"/>
      <c r="G343" s="336"/>
      <c r="H343" s="316">
        <f t="shared" si="15"/>
        <v>0</v>
      </c>
      <c r="I343" s="354"/>
      <c r="J343" s="354"/>
      <c r="K343" s="355">
        <f t="shared" si="17"/>
        <v>0</v>
      </c>
      <c r="L343" s="380"/>
      <c r="M343" s="808"/>
      <c r="N343" s="825"/>
      <c r="O343" s="899"/>
      <c r="P343" s="825"/>
      <c r="Q343" s="911"/>
    </row>
    <row r="344" spans="1:17" s="317" customFormat="1" ht="15" hidden="1" customHeight="1" thickBot="1" x14ac:dyDescent="0.25">
      <c r="A344" s="1094"/>
      <c r="B344" s="349"/>
      <c r="C344" s="350" t="s">
        <v>11</v>
      </c>
      <c r="D344" s="315">
        <f t="shared" si="12"/>
        <v>0</v>
      </c>
      <c r="E344" s="353">
        <f t="shared" si="16"/>
        <v>0</v>
      </c>
      <c r="F344" s="356"/>
      <c r="G344" s="341"/>
      <c r="H344" s="353">
        <f t="shared" si="15"/>
        <v>0</v>
      </c>
      <c r="I344" s="356"/>
      <c r="J344" s="356"/>
      <c r="K344" s="355">
        <f t="shared" si="17"/>
        <v>0</v>
      </c>
      <c r="L344" s="380"/>
      <c r="M344" s="808"/>
      <c r="N344" s="825"/>
      <c r="O344" s="899"/>
      <c r="P344" s="825"/>
      <c r="Q344" s="911"/>
    </row>
    <row r="345" spans="1:17" s="317" customFormat="1" ht="15" hidden="1" customHeight="1" thickBot="1" x14ac:dyDescent="0.25">
      <c r="A345" s="1090">
        <v>80</v>
      </c>
      <c r="B345" s="335"/>
      <c r="C345" s="336" t="s">
        <v>9</v>
      </c>
      <c r="D345" s="315">
        <f t="shared" si="12"/>
        <v>0</v>
      </c>
      <c r="E345" s="316">
        <f t="shared" si="16"/>
        <v>0</v>
      </c>
      <c r="F345" s="354"/>
      <c r="G345" s="336"/>
      <c r="H345" s="316">
        <f t="shared" si="15"/>
        <v>0</v>
      </c>
      <c r="I345" s="354"/>
      <c r="J345" s="360"/>
      <c r="K345" s="355">
        <f t="shared" si="17"/>
        <v>0</v>
      </c>
      <c r="L345" s="380"/>
      <c r="M345" s="808"/>
      <c r="N345" s="825"/>
      <c r="O345" s="899"/>
      <c r="P345" s="825"/>
      <c r="Q345" s="911"/>
    </row>
    <row r="346" spans="1:17" s="317" customFormat="1" ht="15" hidden="1" customHeight="1" thickBot="1" x14ac:dyDescent="0.25">
      <c r="A346" s="1090"/>
      <c r="B346" s="346"/>
      <c r="C346" s="341" t="s">
        <v>11</v>
      </c>
      <c r="D346" s="315">
        <f t="shared" si="12"/>
        <v>0</v>
      </c>
      <c r="E346" s="353">
        <f t="shared" si="16"/>
        <v>0</v>
      </c>
      <c r="F346" s="356"/>
      <c r="G346" s="341"/>
      <c r="H346" s="353">
        <f t="shared" si="15"/>
        <v>0</v>
      </c>
      <c r="I346" s="356"/>
      <c r="J346" s="362"/>
      <c r="K346" s="355">
        <f t="shared" si="17"/>
        <v>0</v>
      </c>
      <c r="L346" s="380"/>
      <c r="M346" s="808"/>
      <c r="N346" s="825"/>
      <c r="O346" s="899"/>
      <c r="P346" s="825"/>
      <c r="Q346" s="911"/>
    </row>
    <row r="347" spans="1:17" s="317" customFormat="1" ht="15" hidden="1" customHeight="1" thickBot="1" x14ac:dyDescent="0.25">
      <c r="A347" s="1094">
        <v>81</v>
      </c>
      <c r="B347" s="347"/>
      <c r="C347" s="358" t="s">
        <v>9</v>
      </c>
      <c r="D347" s="315">
        <f t="shared" si="12"/>
        <v>0</v>
      </c>
      <c r="E347" s="316">
        <f t="shared" si="16"/>
        <v>0</v>
      </c>
      <c r="F347" s="354"/>
      <c r="G347" s="336"/>
      <c r="H347" s="316">
        <f t="shared" si="15"/>
        <v>0</v>
      </c>
      <c r="I347" s="354"/>
      <c r="J347" s="360"/>
      <c r="K347" s="355">
        <f t="shared" si="17"/>
        <v>0</v>
      </c>
      <c r="L347" s="380"/>
      <c r="M347" s="808"/>
      <c r="N347" s="825"/>
      <c r="O347" s="899"/>
      <c r="P347" s="825"/>
      <c r="Q347" s="911"/>
    </row>
    <row r="348" spans="1:17" s="317" customFormat="1" ht="15" hidden="1" customHeight="1" thickBot="1" x14ac:dyDescent="0.25">
      <c r="A348" s="1094"/>
      <c r="B348" s="349"/>
      <c r="C348" s="350" t="s">
        <v>11</v>
      </c>
      <c r="D348" s="315">
        <f t="shared" si="12"/>
        <v>0</v>
      </c>
      <c r="E348" s="353">
        <f t="shared" si="16"/>
        <v>0</v>
      </c>
      <c r="F348" s="356"/>
      <c r="G348" s="341"/>
      <c r="H348" s="353">
        <f t="shared" si="15"/>
        <v>0</v>
      </c>
      <c r="I348" s="356"/>
      <c r="J348" s="362"/>
      <c r="K348" s="355">
        <f t="shared" si="17"/>
        <v>0</v>
      </c>
      <c r="L348" s="380"/>
      <c r="M348" s="808"/>
      <c r="N348" s="825"/>
      <c r="O348" s="899"/>
      <c r="P348" s="825"/>
      <c r="Q348" s="911"/>
    </row>
    <row r="349" spans="1:17" s="317" customFormat="1" ht="15" hidden="1" customHeight="1" thickBot="1" x14ac:dyDescent="0.25">
      <c r="A349" s="1090">
        <v>82</v>
      </c>
      <c r="B349" s="335"/>
      <c r="C349" s="336" t="s">
        <v>9</v>
      </c>
      <c r="D349" s="315">
        <f t="shared" si="12"/>
        <v>0</v>
      </c>
      <c r="E349" s="316">
        <f t="shared" si="16"/>
        <v>0</v>
      </c>
      <c r="F349" s="354"/>
      <c r="G349" s="336"/>
      <c r="H349" s="316">
        <f t="shared" si="15"/>
        <v>0</v>
      </c>
      <c r="I349" s="354"/>
      <c r="J349" s="360"/>
      <c r="K349" s="355">
        <f t="shared" si="17"/>
        <v>0</v>
      </c>
      <c r="L349" s="380"/>
      <c r="M349" s="808"/>
      <c r="N349" s="825"/>
      <c r="O349" s="899"/>
      <c r="P349" s="825"/>
      <c r="Q349" s="911"/>
    </row>
    <row r="350" spans="1:17" s="317" customFormat="1" ht="15" hidden="1" customHeight="1" thickBot="1" x14ac:dyDescent="0.25">
      <c r="A350" s="1090"/>
      <c r="B350" s="346"/>
      <c r="C350" s="341" t="s">
        <v>11</v>
      </c>
      <c r="D350" s="315">
        <f t="shared" si="12"/>
        <v>0</v>
      </c>
      <c r="E350" s="353">
        <f t="shared" si="16"/>
        <v>0</v>
      </c>
      <c r="F350" s="356"/>
      <c r="G350" s="341"/>
      <c r="H350" s="353">
        <f t="shared" si="15"/>
        <v>0</v>
      </c>
      <c r="I350" s="356"/>
      <c r="J350" s="362"/>
      <c r="K350" s="355">
        <f t="shared" si="17"/>
        <v>0</v>
      </c>
      <c r="L350" s="380"/>
      <c r="M350" s="808"/>
      <c r="N350" s="825"/>
      <c r="O350" s="899"/>
      <c r="P350" s="825"/>
      <c r="Q350" s="911"/>
    </row>
    <row r="351" spans="1:17" s="317" customFormat="1" ht="15" hidden="1" customHeight="1" thickBot="1" x14ac:dyDescent="0.25">
      <c r="A351" s="1094">
        <v>83</v>
      </c>
      <c r="B351" s="347"/>
      <c r="C351" s="358" t="s">
        <v>9</v>
      </c>
      <c r="D351" s="315">
        <f t="shared" si="12"/>
        <v>0</v>
      </c>
      <c r="E351" s="316">
        <f t="shared" si="16"/>
        <v>0</v>
      </c>
      <c r="F351" s="354"/>
      <c r="G351" s="336"/>
      <c r="H351" s="316">
        <f t="shared" si="15"/>
        <v>0</v>
      </c>
      <c r="I351" s="354"/>
      <c r="J351" s="360"/>
      <c r="K351" s="355">
        <f t="shared" si="17"/>
        <v>0</v>
      </c>
      <c r="L351" s="380"/>
      <c r="M351" s="808"/>
      <c r="N351" s="825"/>
      <c r="O351" s="899"/>
      <c r="P351" s="825"/>
      <c r="Q351" s="911"/>
    </row>
    <row r="352" spans="1:17" s="317" customFormat="1" ht="15" hidden="1" customHeight="1" thickBot="1" x14ac:dyDescent="0.25">
      <c r="A352" s="1094"/>
      <c r="B352" s="349"/>
      <c r="C352" s="350" t="s">
        <v>11</v>
      </c>
      <c r="D352" s="315">
        <f t="shared" si="12"/>
        <v>0</v>
      </c>
      <c r="E352" s="353">
        <f t="shared" si="16"/>
        <v>0</v>
      </c>
      <c r="F352" s="356"/>
      <c r="G352" s="341"/>
      <c r="H352" s="353">
        <f t="shared" si="15"/>
        <v>0</v>
      </c>
      <c r="I352" s="356"/>
      <c r="J352" s="362"/>
      <c r="K352" s="355">
        <f t="shared" si="17"/>
        <v>0</v>
      </c>
      <c r="L352" s="380"/>
      <c r="M352" s="808"/>
      <c r="N352" s="825"/>
      <c r="O352" s="899"/>
      <c r="P352" s="825"/>
      <c r="Q352" s="911"/>
    </row>
    <row r="353" spans="1:17" s="317" customFormat="1" ht="15" hidden="1" customHeight="1" thickBot="1" x14ac:dyDescent="0.25">
      <c r="A353" s="1090">
        <v>84</v>
      </c>
      <c r="B353" s="335"/>
      <c r="C353" s="336" t="s">
        <v>9</v>
      </c>
      <c r="D353" s="315">
        <f t="shared" si="12"/>
        <v>0</v>
      </c>
      <c r="E353" s="316">
        <f t="shared" si="16"/>
        <v>0</v>
      </c>
      <c r="F353" s="354"/>
      <c r="G353" s="336"/>
      <c r="H353" s="316">
        <f t="shared" si="15"/>
        <v>0</v>
      </c>
      <c r="I353" s="354"/>
      <c r="J353" s="360"/>
      <c r="K353" s="355">
        <f t="shared" si="17"/>
        <v>0</v>
      </c>
      <c r="L353" s="380"/>
      <c r="M353" s="808"/>
      <c r="N353" s="825"/>
      <c r="O353" s="899"/>
      <c r="P353" s="825"/>
      <c r="Q353" s="911"/>
    </row>
    <row r="354" spans="1:17" s="317" customFormat="1" ht="15" hidden="1" customHeight="1" thickBot="1" x14ac:dyDescent="0.25">
      <c r="A354" s="1090"/>
      <c r="B354" s="346"/>
      <c r="C354" s="341" t="s">
        <v>11</v>
      </c>
      <c r="D354" s="315">
        <f t="shared" si="12"/>
        <v>0</v>
      </c>
      <c r="E354" s="353">
        <f t="shared" si="16"/>
        <v>0</v>
      </c>
      <c r="F354" s="356"/>
      <c r="G354" s="341"/>
      <c r="H354" s="353">
        <f t="shared" si="15"/>
        <v>0</v>
      </c>
      <c r="I354" s="356"/>
      <c r="J354" s="362"/>
      <c r="K354" s="355">
        <f t="shared" si="17"/>
        <v>0</v>
      </c>
      <c r="L354" s="380"/>
      <c r="M354" s="808"/>
      <c r="N354" s="825"/>
      <c r="O354" s="899"/>
      <c r="P354" s="825"/>
      <c r="Q354" s="911"/>
    </row>
    <row r="355" spans="1:17" s="317" customFormat="1" ht="15" hidden="1" customHeight="1" thickBot="1" x14ac:dyDescent="0.25">
      <c r="A355" s="1094">
        <v>85</v>
      </c>
      <c r="B355" s="347"/>
      <c r="C355" s="358" t="s">
        <v>9</v>
      </c>
      <c r="D355" s="315">
        <f t="shared" si="12"/>
        <v>0</v>
      </c>
      <c r="E355" s="316">
        <f t="shared" si="16"/>
        <v>0</v>
      </c>
      <c r="F355" s="354"/>
      <c r="G355" s="336"/>
      <c r="H355" s="316">
        <f t="shared" si="15"/>
        <v>0</v>
      </c>
      <c r="I355" s="354"/>
      <c r="J355" s="360"/>
      <c r="K355" s="355">
        <f t="shared" si="17"/>
        <v>0</v>
      </c>
      <c r="L355" s="380"/>
      <c r="M355" s="808"/>
      <c r="N355" s="825"/>
      <c r="O355" s="899"/>
      <c r="P355" s="825"/>
      <c r="Q355" s="911"/>
    </row>
    <row r="356" spans="1:17" s="317" customFormat="1" ht="15" hidden="1" customHeight="1" thickBot="1" x14ac:dyDescent="0.25">
      <c r="A356" s="1094"/>
      <c r="B356" s="349"/>
      <c r="C356" s="350" t="s">
        <v>11</v>
      </c>
      <c r="D356" s="315">
        <f t="shared" si="12"/>
        <v>0</v>
      </c>
      <c r="E356" s="353">
        <f t="shared" si="16"/>
        <v>0</v>
      </c>
      <c r="F356" s="356"/>
      <c r="G356" s="341"/>
      <c r="H356" s="353">
        <f t="shared" si="15"/>
        <v>0</v>
      </c>
      <c r="I356" s="356"/>
      <c r="J356" s="362"/>
      <c r="K356" s="355">
        <f t="shared" si="17"/>
        <v>0</v>
      </c>
      <c r="L356" s="380"/>
      <c r="M356" s="808"/>
      <c r="N356" s="825"/>
      <c r="O356" s="899"/>
      <c r="P356" s="825"/>
      <c r="Q356" s="911"/>
    </row>
    <row r="357" spans="1:17" s="317" customFormat="1" ht="15" hidden="1" customHeight="1" thickBot="1" x14ac:dyDescent="0.25">
      <c r="A357" s="1090">
        <v>86</v>
      </c>
      <c r="B357" s="335"/>
      <c r="C357" s="336" t="s">
        <v>9</v>
      </c>
      <c r="D357" s="315">
        <f t="shared" si="12"/>
        <v>0</v>
      </c>
      <c r="E357" s="316">
        <f t="shared" si="16"/>
        <v>0</v>
      </c>
      <c r="F357" s="354"/>
      <c r="G357" s="336"/>
      <c r="H357" s="316">
        <f t="shared" si="15"/>
        <v>0</v>
      </c>
      <c r="I357" s="354"/>
      <c r="J357" s="360"/>
      <c r="K357" s="355">
        <f t="shared" si="17"/>
        <v>0</v>
      </c>
      <c r="L357" s="380"/>
      <c r="M357" s="808"/>
      <c r="N357" s="825"/>
      <c r="O357" s="899"/>
      <c r="P357" s="825"/>
      <c r="Q357" s="911"/>
    </row>
    <row r="358" spans="1:17" s="317" customFormat="1" ht="15" hidden="1" customHeight="1" thickBot="1" x14ac:dyDescent="0.25">
      <c r="A358" s="1090"/>
      <c r="B358" s="346"/>
      <c r="C358" s="341" t="s">
        <v>11</v>
      </c>
      <c r="D358" s="315">
        <f t="shared" si="12"/>
        <v>0</v>
      </c>
      <c r="E358" s="353">
        <f t="shared" si="16"/>
        <v>0</v>
      </c>
      <c r="F358" s="356"/>
      <c r="G358" s="341"/>
      <c r="H358" s="353">
        <f t="shared" si="15"/>
        <v>0</v>
      </c>
      <c r="I358" s="356"/>
      <c r="J358" s="362"/>
      <c r="K358" s="355">
        <f t="shared" si="17"/>
        <v>0</v>
      </c>
      <c r="L358" s="380"/>
      <c r="M358" s="808"/>
      <c r="N358" s="825"/>
      <c r="O358" s="899"/>
      <c r="P358" s="825"/>
      <c r="Q358" s="911"/>
    </row>
    <row r="359" spans="1:17" s="317" customFormat="1" ht="15" hidden="1" customHeight="1" thickBot="1" x14ac:dyDescent="0.25">
      <c r="A359" s="1094">
        <v>87</v>
      </c>
      <c r="B359" s="347"/>
      <c r="C359" s="358" t="s">
        <v>9</v>
      </c>
      <c r="D359" s="315">
        <f t="shared" si="12"/>
        <v>0</v>
      </c>
      <c r="E359" s="316">
        <f t="shared" si="16"/>
        <v>0</v>
      </c>
      <c r="F359" s="354"/>
      <c r="G359" s="336"/>
      <c r="H359" s="316">
        <f t="shared" si="15"/>
        <v>0</v>
      </c>
      <c r="I359" s="354"/>
      <c r="J359" s="339"/>
      <c r="K359" s="355">
        <f t="shared" si="17"/>
        <v>0</v>
      </c>
      <c r="L359" s="380"/>
      <c r="M359" s="808"/>
      <c r="N359" s="825"/>
      <c r="O359" s="899"/>
      <c r="P359" s="825"/>
      <c r="Q359" s="911"/>
    </row>
    <row r="360" spans="1:17" s="317" customFormat="1" ht="15" hidden="1" customHeight="1" thickBot="1" x14ac:dyDescent="0.25">
      <c r="A360" s="1094"/>
      <c r="B360" s="349"/>
      <c r="C360" s="350" t="s">
        <v>11</v>
      </c>
      <c r="D360" s="315">
        <f t="shared" si="12"/>
        <v>0</v>
      </c>
      <c r="E360" s="353">
        <f t="shared" si="16"/>
        <v>0</v>
      </c>
      <c r="F360" s="356"/>
      <c r="G360" s="341"/>
      <c r="H360" s="353">
        <f t="shared" si="15"/>
        <v>0</v>
      </c>
      <c r="I360" s="356"/>
      <c r="J360" s="357"/>
      <c r="K360" s="355">
        <f t="shared" si="17"/>
        <v>0</v>
      </c>
      <c r="L360" s="380"/>
      <c r="M360" s="808"/>
      <c r="N360" s="825"/>
      <c r="O360" s="899"/>
      <c r="P360" s="825"/>
      <c r="Q360" s="911"/>
    </row>
    <row r="361" spans="1:17" s="317" customFormat="1" ht="15" hidden="1" customHeight="1" thickBot="1" x14ac:dyDescent="0.25">
      <c r="A361" s="1090">
        <v>88</v>
      </c>
      <c r="B361" s="335"/>
      <c r="C361" s="336" t="s">
        <v>9</v>
      </c>
      <c r="D361" s="315">
        <f t="shared" si="12"/>
        <v>0</v>
      </c>
      <c r="E361" s="316">
        <f t="shared" si="16"/>
        <v>0</v>
      </c>
      <c r="F361" s="354"/>
      <c r="G361" s="336"/>
      <c r="H361" s="316">
        <f t="shared" si="15"/>
        <v>0</v>
      </c>
      <c r="I361" s="354"/>
      <c r="J361" s="360"/>
      <c r="K361" s="355">
        <f t="shared" si="17"/>
        <v>0</v>
      </c>
      <c r="L361" s="380"/>
      <c r="M361" s="808"/>
      <c r="N361" s="825"/>
      <c r="O361" s="899"/>
      <c r="P361" s="825"/>
      <c r="Q361" s="911"/>
    </row>
    <row r="362" spans="1:17" s="317" customFormat="1" ht="15" hidden="1" customHeight="1" thickBot="1" x14ac:dyDescent="0.25">
      <c r="A362" s="1090"/>
      <c r="B362" s="346"/>
      <c r="C362" s="341" t="s">
        <v>11</v>
      </c>
      <c r="D362" s="315">
        <f t="shared" si="12"/>
        <v>0</v>
      </c>
      <c r="E362" s="353">
        <f t="shared" si="16"/>
        <v>0</v>
      </c>
      <c r="F362" s="356"/>
      <c r="G362" s="341"/>
      <c r="H362" s="353">
        <f t="shared" si="15"/>
        <v>0</v>
      </c>
      <c r="I362" s="356"/>
      <c r="J362" s="362"/>
      <c r="K362" s="355">
        <f t="shared" si="17"/>
        <v>0</v>
      </c>
      <c r="L362" s="380"/>
      <c r="M362" s="808"/>
      <c r="N362" s="825"/>
      <c r="O362" s="899"/>
      <c r="P362" s="825"/>
      <c r="Q362" s="911"/>
    </row>
    <row r="363" spans="1:17" s="317" customFormat="1" ht="15" hidden="1" customHeight="1" thickBot="1" x14ac:dyDescent="0.25">
      <c r="A363" s="1094">
        <v>89</v>
      </c>
      <c r="B363" s="347"/>
      <c r="C363" s="358" t="s">
        <v>9</v>
      </c>
      <c r="D363" s="315">
        <f t="shared" si="12"/>
        <v>0</v>
      </c>
      <c r="E363" s="316">
        <f t="shared" si="16"/>
        <v>0</v>
      </c>
      <c r="F363" s="354"/>
      <c r="G363" s="336"/>
      <c r="H363" s="316">
        <f t="shared" si="15"/>
        <v>0</v>
      </c>
      <c r="I363" s="354"/>
      <c r="J363" s="360"/>
      <c r="K363" s="355">
        <f t="shared" si="17"/>
        <v>0</v>
      </c>
      <c r="L363" s="380"/>
      <c r="M363" s="808"/>
      <c r="N363" s="825"/>
      <c r="O363" s="899"/>
      <c r="P363" s="825"/>
      <c r="Q363" s="911"/>
    </row>
    <row r="364" spans="1:17" s="317" customFormat="1" ht="15" hidden="1" customHeight="1" thickBot="1" x14ac:dyDescent="0.25">
      <c r="A364" s="1094"/>
      <c r="B364" s="349"/>
      <c r="C364" s="350" t="s">
        <v>11</v>
      </c>
      <c r="D364" s="315">
        <f t="shared" si="12"/>
        <v>0</v>
      </c>
      <c r="E364" s="353">
        <f t="shared" si="16"/>
        <v>0</v>
      </c>
      <c r="F364" s="356"/>
      <c r="G364" s="341"/>
      <c r="H364" s="353">
        <f t="shared" si="15"/>
        <v>0</v>
      </c>
      <c r="I364" s="356"/>
      <c r="J364" s="362"/>
      <c r="K364" s="355">
        <f t="shared" si="17"/>
        <v>0</v>
      </c>
      <c r="L364" s="380"/>
      <c r="M364" s="808"/>
      <c r="N364" s="825"/>
      <c r="O364" s="899"/>
      <c r="P364" s="825"/>
      <c r="Q364" s="911"/>
    </row>
    <row r="365" spans="1:17" s="317" customFormat="1" ht="15" hidden="1" customHeight="1" thickBot="1" x14ac:dyDescent="0.25">
      <c r="A365" s="1090">
        <v>90</v>
      </c>
      <c r="B365" s="335"/>
      <c r="C365" s="336" t="s">
        <v>9</v>
      </c>
      <c r="D365" s="315">
        <f t="shared" si="12"/>
        <v>0</v>
      </c>
      <c r="E365" s="316">
        <f t="shared" si="16"/>
        <v>0</v>
      </c>
      <c r="F365" s="354"/>
      <c r="G365" s="336"/>
      <c r="H365" s="316">
        <f t="shared" si="15"/>
        <v>0</v>
      </c>
      <c r="I365" s="354"/>
      <c r="J365" s="360"/>
      <c r="K365" s="355">
        <f t="shared" si="17"/>
        <v>0</v>
      </c>
      <c r="L365" s="380"/>
      <c r="M365" s="808"/>
      <c r="N365" s="825"/>
      <c r="O365" s="899"/>
      <c r="P365" s="825"/>
      <c r="Q365" s="911"/>
    </row>
    <row r="366" spans="1:17" s="317" customFormat="1" ht="15" hidden="1" customHeight="1" thickBot="1" x14ac:dyDescent="0.25">
      <c r="A366" s="1090"/>
      <c r="B366" s="346"/>
      <c r="C366" s="341" t="s">
        <v>11</v>
      </c>
      <c r="D366" s="315">
        <f t="shared" si="12"/>
        <v>0</v>
      </c>
      <c r="E366" s="353">
        <f t="shared" si="16"/>
        <v>0</v>
      </c>
      <c r="F366" s="356"/>
      <c r="G366" s="341"/>
      <c r="H366" s="353">
        <f t="shared" si="15"/>
        <v>0</v>
      </c>
      <c r="I366" s="356"/>
      <c r="J366" s="362"/>
      <c r="K366" s="355">
        <f t="shared" si="17"/>
        <v>0</v>
      </c>
      <c r="L366" s="380"/>
      <c r="M366" s="808"/>
      <c r="N366" s="825"/>
      <c r="O366" s="899"/>
      <c r="P366" s="825"/>
      <c r="Q366" s="911"/>
    </row>
    <row r="367" spans="1:17" s="317" customFormat="1" ht="15" hidden="1" customHeight="1" thickBot="1" x14ac:dyDescent="0.25">
      <c r="A367" s="1094">
        <v>91</v>
      </c>
      <c r="B367" s="347"/>
      <c r="C367" s="358" t="s">
        <v>9</v>
      </c>
      <c r="D367" s="315">
        <f t="shared" si="12"/>
        <v>0</v>
      </c>
      <c r="E367" s="316">
        <f t="shared" si="16"/>
        <v>0</v>
      </c>
      <c r="F367" s="354"/>
      <c r="G367" s="336"/>
      <c r="H367" s="316">
        <f t="shared" si="15"/>
        <v>0</v>
      </c>
      <c r="I367" s="354"/>
      <c r="J367" s="339"/>
      <c r="K367" s="355">
        <f t="shared" si="17"/>
        <v>0</v>
      </c>
      <c r="L367" s="380"/>
      <c r="M367" s="808"/>
      <c r="N367" s="825"/>
      <c r="O367" s="899"/>
      <c r="P367" s="825"/>
      <c r="Q367" s="911"/>
    </row>
    <row r="368" spans="1:17" s="317" customFormat="1" ht="15" hidden="1" customHeight="1" thickBot="1" x14ac:dyDescent="0.25">
      <c r="A368" s="1094"/>
      <c r="B368" s="349"/>
      <c r="C368" s="350" t="s">
        <v>11</v>
      </c>
      <c r="D368" s="315">
        <f t="shared" si="12"/>
        <v>0</v>
      </c>
      <c r="E368" s="353">
        <f t="shared" si="16"/>
        <v>0</v>
      </c>
      <c r="F368" s="356"/>
      <c r="G368" s="341"/>
      <c r="H368" s="353">
        <f t="shared" si="15"/>
        <v>0</v>
      </c>
      <c r="I368" s="356"/>
      <c r="J368" s="357"/>
      <c r="K368" s="355">
        <f t="shared" si="17"/>
        <v>0</v>
      </c>
      <c r="L368" s="380"/>
      <c r="M368" s="808"/>
      <c r="N368" s="825"/>
      <c r="O368" s="899"/>
      <c r="P368" s="825"/>
      <c r="Q368" s="911"/>
    </row>
    <row r="369" spans="1:17" s="317" customFormat="1" ht="15" hidden="1" customHeight="1" thickBot="1" x14ac:dyDescent="0.25">
      <c r="A369" s="1090">
        <v>92</v>
      </c>
      <c r="B369" s="335"/>
      <c r="C369" s="336" t="s">
        <v>9</v>
      </c>
      <c r="D369" s="315">
        <f t="shared" si="12"/>
        <v>0</v>
      </c>
      <c r="E369" s="316">
        <f t="shared" si="16"/>
        <v>0</v>
      </c>
      <c r="F369" s="354"/>
      <c r="G369" s="336"/>
      <c r="H369" s="316">
        <f t="shared" si="15"/>
        <v>0</v>
      </c>
      <c r="I369" s="354"/>
      <c r="J369" s="360"/>
      <c r="K369" s="355">
        <f t="shared" si="17"/>
        <v>0</v>
      </c>
      <c r="L369" s="380"/>
      <c r="M369" s="808"/>
      <c r="N369" s="825"/>
      <c r="O369" s="899"/>
      <c r="P369" s="825"/>
      <c r="Q369" s="911"/>
    </row>
    <row r="370" spans="1:17" s="317" customFormat="1" ht="15" hidden="1" customHeight="1" thickBot="1" x14ac:dyDescent="0.25">
      <c r="A370" s="1090"/>
      <c r="B370" s="346"/>
      <c r="C370" s="341" t="s">
        <v>11</v>
      </c>
      <c r="D370" s="315">
        <f t="shared" si="12"/>
        <v>0</v>
      </c>
      <c r="E370" s="353">
        <f t="shared" si="16"/>
        <v>0</v>
      </c>
      <c r="F370" s="356"/>
      <c r="G370" s="341"/>
      <c r="H370" s="353">
        <f t="shared" si="15"/>
        <v>0</v>
      </c>
      <c r="I370" s="356"/>
      <c r="J370" s="362"/>
      <c r="K370" s="355">
        <f t="shared" si="17"/>
        <v>0</v>
      </c>
      <c r="L370" s="380"/>
      <c r="M370" s="808"/>
      <c r="N370" s="825"/>
      <c r="O370" s="899"/>
      <c r="P370" s="825"/>
      <c r="Q370" s="911"/>
    </row>
    <row r="371" spans="1:17" s="317" customFormat="1" ht="15" hidden="1" customHeight="1" thickBot="1" x14ac:dyDescent="0.25">
      <c r="A371" s="1094">
        <v>93</v>
      </c>
      <c r="B371" s="347"/>
      <c r="C371" s="358" t="s">
        <v>9</v>
      </c>
      <c r="D371" s="315">
        <f t="shared" si="12"/>
        <v>0</v>
      </c>
      <c r="E371" s="316">
        <f t="shared" si="16"/>
        <v>0</v>
      </c>
      <c r="F371" s="354"/>
      <c r="G371" s="336"/>
      <c r="H371" s="316">
        <f t="shared" si="15"/>
        <v>0</v>
      </c>
      <c r="I371" s="354"/>
      <c r="J371" s="354"/>
      <c r="K371" s="355">
        <f t="shared" si="17"/>
        <v>0</v>
      </c>
      <c r="L371" s="380"/>
      <c r="M371" s="808"/>
      <c r="N371" s="825"/>
      <c r="O371" s="899"/>
      <c r="P371" s="825"/>
      <c r="Q371" s="911"/>
    </row>
    <row r="372" spans="1:17" s="317" customFormat="1" ht="15" hidden="1" customHeight="1" thickBot="1" x14ac:dyDescent="0.25">
      <c r="A372" s="1094"/>
      <c r="B372" s="349"/>
      <c r="C372" s="350" t="s">
        <v>11</v>
      </c>
      <c r="D372" s="315">
        <f t="shared" si="12"/>
        <v>0</v>
      </c>
      <c r="E372" s="353">
        <f t="shared" si="16"/>
        <v>0</v>
      </c>
      <c r="F372" s="356"/>
      <c r="G372" s="341"/>
      <c r="H372" s="353">
        <f t="shared" si="15"/>
        <v>0</v>
      </c>
      <c r="I372" s="356"/>
      <c r="J372" s="356"/>
      <c r="K372" s="355">
        <f t="shared" si="17"/>
        <v>0</v>
      </c>
      <c r="L372" s="380"/>
      <c r="M372" s="808"/>
      <c r="N372" s="825"/>
      <c r="O372" s="899"/>
      <c r="P372" s="825"/>
      <c r="Q372" s="911"/>
    </row>
    <row r="373" spans="1:17" s="317" customFormat="1" ht="15" hidden="1" customHeight="1" thickBot="1" x14ac:dyDescent="0.25">
      <c r="A373" s="1090">
        <v>94</v>
      </c>
      <c r="B373" s="335"/>
      <c r="C373" s="336" t="s">
        <v>9</v>
      </c>
      <c r="D373" s="315">
        <f t="shared" si="12"/>
        <v>0</v>
      </c>
      <c r="E373" s="316">
        <f t="shared" si="16"/>
        <v>0</v>
      </c>
      <c r="F373" s="354"/>
      <c r="G373" s="336"/>
      <c r="H373" s="316">
        <f t="shared" si="15"/>
        <v>0</v>
      </c>
      <c r="I373" s="354"/>
      <c r="J373" s="360"/>
      <c r="K373" s="355">
        <f t="shared" si="17"/>
        <v>0</v>
      </c>
      <c r="L373" s="380"/>
      <c r="M373" s="808"/>
      <c r="N373" s="825"/>
      <c r="O373" s="899"/>
      <c r="P373" s="825"/>
      <c r="Q373" s="911"/>
    </row>
    <row r="374" spans="1:17" s="317" customFormat="1" ht="15" hidden="1" customHeight="1" thickBot="1" x14ac:dyDescent="0.25">
      <c r="A374" s="1090"/>
      <c r="B374" s="346"/>
      <c r="C374" s="341" t="s">
        <v>11</v>
      </c>
      <c r="D374" s="315">
        <f t="shared" si="12"/>
        <v>0</v>
      </c>
      <c r="E374" s="353">
        <f t="shared" si="16"/>
        <v>0</v>
      </c>
      <c r="F374" s="356"/>
      <c r="G374" s="341"/>
      <c r="H374" s="353">
        <f t="shared" si="15"/>
        <v>0</v>
      </c>
      <c r="I374" s="356"/>
      <c r="J374" s="362"/>
      <c r="K374" s="355">
        <f t="shared" si="17"/>
        <v>0</v>
      </c>
      <c r="L374" s="380"/>
      <c r="M374" s="808"/>
      <c r="N374" s="825"/>
      <c r="O374" s="899"/>
      <c r="P374" s="825"/>
      <c r="Q374" s="911"/>
    </row>
    <row r="375" spans="1:17" s="317" customFormat="1" ht="15" hidden="1" customHeight="1" thickBot="1" x14ac:dyDescent="0.25">
      <c r="A375" s="1094">
        <v>95</v>
      </c>
      <c r="B375" s="347"/>
      <c r="C375" s="358" t="s">
        <v>9</v>
      </c>
      <c r="D375" s="315">
        <f t="shared" si="12"/>
        <v>0</v>
      </c>
      <c r="E375" s="316">
        <f t="shared" si="16"/>
        <v>0</v>
      </c>
      <c r="F375" s="354"/>
      <c r="G375" s="336"/>
      <c r="H375" s="316">
        <f t="shared" si="15"/>
        <v>0</v>
      </c>
      <c r="I375" s="354"/>
      <c r="J375" s="354"/>
      <c r="K375" s="355">
        <f t="shared" si="17"/>
        <v>0</v>
      </c>
      <c r="L375" s="381"/>
      <c r="M375" s="803"/>
      <c r="N375" s="825"/>
      <c r="O375" s="899"/>
      <c r="P375" s="825"/>
      <c r="Q375" s="911"/>
    </row>
    <row r="376" spans="1:17" s="317" customFormat="1" ht="15" hidden="1" customHeight="1" thickBot="1" x14ac:dyDescent="0.25">
      <c r="A376" s="1094"/>
      <c r="B376" s="349"/>
      <c r="C376" s="350" t="s">
        <v>11</v>
      </c>
      <c r="D376" s="315">
        <f t="shared" si="12"/>
        <v>0</v>
      </c>
      <c r="E376" s="320">
        <f t="shared" si="16"/>
        <v>0</v>
      </c>
      <c r="F376" s="356"/>
      <c r="G376" s="341"/>
      <c r="H376" s="320">
        <f t="shared" si="15"/>
        <v>0</v>
      </c>
      <c r="I376" s="356"/>
      <c r="J376" s="356"/>
      <c r="K376" s="355">
        <f t="shared" si="17"/>
        <v>0</v>
      </c>
      <c r="L376" s="382"/>
      <c r="M376" s="809"/>
      <c r="N376" s="826"/>
      <c r="O376" s="896"/>
      <c r="P376" s="826"/>
      <c r="Q376" s="908"/>
    </row>
    <row r="377" spans="1:17" s="317" customFormat="1" ht="15" hidden="1" customHeight="1" thickBot="1" x14ac:dyDescent="0.25">
      <c r="A377" s="1090">
        <v>96</v>
      </c>
      <c r="B377" s="335"/>
      <c r="C377" s="336" t="s">
        <v>9</v>
      </c>
      <c r="D377" s="315">
        <f t="shared" si="12"/>
        <v>0</v>
      </c>
      <c r="E377" s="316">
        <f t="shared" si="16"/>
        <v>0</v>
      </c>
      <c r="F377" s="354"/>
      <c r="G377" s="336"/>
      <c r="H377" s="316">
        <f t="shared" si="15"/>
        <v>0</v>
      </c>
      <c r="I377" s="354"/>
      <c r="J377" s="360"/>
      <c r="K377" s="355">
        <f t="shared" si="17"/>
        <v>0</v>
      </c>
      <c r="L377" s="381"/>
      <c r="M377" s="803"/>
      <c r="N377" s="826"/>
      <c r="O377" s="896"/>
      <c r="P377" s="826"/>
      <c r="Q377" s="908"/>
    </row>
    <row r="378" spans="1:17" s="317" customFormat="1" ht="15" hidden="1" customHeight="1" thickBot="1" x14ac:dyDescent="0.25">
      <c r="A378" s="1086"/>
      <c r="B378" s="346"/>
      <c r="C378" s="341" t="s">
        <v>11</v>
      </c>
      <c r="D378" s="315">
        <f t="shared" si="12"/>
        <v>0</v>
      </c>
      <c r="E378" s="353">
        <f t="shared" si="16"/>
        <v>0</v>
      </c>
      <c r="F378" s="356"/>
      <c r="G378" s="341"/>
      <c r="H378" s="353">
        <f t="shared" si="15"/>
        <v>0</v>
      </c>
      <c r="I378" s="356"/>
      <c r="J378" s="362"/>
      <c r="K378" s="355">
        <f t="shared" si="17"/>
        <v>0</v>
      </c>
      <c r="L378" s="383"/>
      <c r="M378" s="804"/>
      <c r="N378" s="826"/>
      <c r="O378" s="896"/>
      <c r="P378" s="826"/>
      <c r="Q378" s="908"/>
    </row>
    <row r="379" spans="1:17" s="317" customFormat="1" ht="15" hidden="1" customHeight="1" thickBot="1" x14ac:dyDescent="0.25">
      <c r="A379" s="1094">
        <v>97</v>
      </c>
      <c r="B379" s="347"/>
      <c r="C379" s="358" t="s">
        <v>9</v>
      </c>
      <c r="D379" s="315">
        <f t="shared" si="12"/>
        <v>0</v>
      </c>
      <c r="E379" s="316">
        <f t="shared" si="16"/>
        <v>0</v>
      </c>
      <c r="F379" s="354"/>
      <c r="G379" s="336"/>
      <c r="H379" s="316">
        <f t="shared" si="15"/>
        <v>0</v>
      </c>
      <c r="I379" s="354"/>
      <c r="J379" s="339"/>
      <c r="K379" s="355">
        <f t="shared" si="17"/>
        <v>0</v>
      </c>
      <c r="L379" s="381"/>
      <c r="M379" s="803"/>
      <c r="N379" s="826"/>
      <c r="O379" s="896"/>
      <c r="P379" s="826"/>
      <c r="Q379" s="908"/>
    </row>
    <row r="380" spans="1:17" s="317" customFormat="1" ht="15" hidden="1" customHeight="1" thickBot="1" x14ac:dyDescent="0.25">
      <c r="A380" s="1095"/>
      <c r="B380" s="349"/>
      <c r="C380" s="350" t="s">
        <v>11</v>
      </c>
      <c r="D380" s="315">
        <f t="shared" si="12"/>
        <v>0</v>
      </c>
      <c r="E380" s="353">
        <f t="shared" si="16"/>
        <v>0</v>
      </c>
      <c r="F380" s="356"/>
      <c r="G380" s="341"/>
      <c r="H380" s="353">
        <f t="shared" si="15"/>
        <v>0</v>
      </c>
      <c r="I380" s="356"/>
      <c r="J380" s="357"/>
      <c r="K380" s="355">
        <f t="shared" si="17"/>
        <v>0</v>
      </c>
      <c r="L380" s="383"/>
      <c r="M380" s="804"/>
      <c r="N380" s="826"/>
      <c r="O380" s="896"/>
      <c r="P380" s="826"/>
      <c r="Q380" s="908"/>
    </row>
    <row r="381" spans="1:17" s="317" customFormat="1" ht="15" hidden="1" customHeight="1" thickBot="1" x14ac:dyDescent="0.25">
      <c r="A381" s="1090">
        <v>98</v>
      </c>
      <c r="B381" s="335"/>
      <c r="C381" s="336" t="s">
        <v>9</v>
      </c>
      <c r="D381" s="315">
        <f t="shared" si="12"/>
        <v>0</v>
      </c>
      <c r="E381" s="316">
        <f t="shared" si="16"/>
        <v>0</v>
      </c>
      <c r="F381" s="354"/>
      <c r="G381" s="336"/>
      <c r="H381" s="316">
        <f t="shared" si="15"/>
        <v>0</v>
      </c>
      <c r="I381" s="354"/>
      <c r="J381" s="360"/>
      <c r="K381" s="355">
        <f t="shared" si="17"/>
        <v>0</v>
      </c>
      <c r="L381" s="381"/>
      <c r="M381" s="803"/>
      <c r="N381" s="825"/>
      <c r="O381" s="899"/>
      <c r="P381" s="825"/>
      <c r="Q381" s="911"/>
    </row>
    <row r="382" spans="1:17" s="317" customFormat="1" ht="15" hidden="1" customHeight="1" thickBot="1" x14ac:dyDescent="0.25">
      <c r="A382" s="1086"/>
      <c r="B382" s="346"/>
      <c r="C382" s="341" t="s">
        <v>11</v>
      </c>
      <c r="D382" s="315">
        <f t="shared" si="12"/>
        <v>0</v>
      </c>
      <c r="E382" s="353">
        <f t="shared" si="16"/>
        <v>0</v>
      </c>
      <c r="F382" s="356"/>
      <c r="G382" s="341"/>
      <c r="H382" s="353">
        <f t="shared" si="15"/>
        <v>0</v>
      </c>
      <c r="I382" s="356"/>
      <c r="J382" s="362"/>
      <c r="K382" s="355">
        <f t="shared" si="17"/>
        <v>0</v>
      </c>
      <c r="L382" s="383"/>
      <c r="M382" s="804"/>
      <c r="N382" s="825"/>
      <c r="O382" s="899"/>
      <c r="P382" s="825"/>
      <c r="Q382" s="911"/>
    </row>
    <row r="383" spans="1:17" s="317" customFormat="1" ht="15" hidden="1" customHeight="1" thickBot="1" x14ac:dyDescent="0.25">
      <c r="A383" s="1094">
        <v>99</v>
      </c>
      <c r="B383" s="347"/>
      <c r="C383" s="358" t="s">
        <v>9</v>
      </c>
      <c r="D383" s="315">
        <f t="shared" si="12"/>
        <v>0</v>
      </c>
      <c r="E383" s="316">
        <f t="shared" si="16"/>
        <v>0</v>
      </c>
      <c r="F383" s="345"/>
      <c r="G383" s="345"/>
      <c r="H383" s="316">
        <f>I383+J383</f>
        <v>0</v>
      </c>
      <c r="I383" s="345"/>
      <c r="J383" s="360"/>
      <c r="K383" s="355">
        <f t="shared" si="17"/>
        <v>0</v>
      </c>
      <c r="L383" s="380"/>
      <c r="M383" s="808"/>
      <c r="N383" s="825"/>
      <c r="O383" s="899"/>
      <c r="P383" s="825"/>
      <c r="Q383" s="911"/>
    </row>
    <row r="384" spans="1:17" s="317" customFormat="1" ht="15" hidden="1" customHeight="1" thickBot="1" x14ac:dyDescent="0.25">
      <c r="A384" s="1094"/>
      <c r="B384" s="349"/>
      <c r="C384" s="350" t="s">
        <v>11</v>
      </c>
      <c r="D384" s="315">
        <f t="shared" si="12"/>
        <v>0</v>
      </c>
      <c r="E384" s="353">
        <f t="shared" si="16"/>
        <v>0</v>
      </c>
      <c r="F384" s="356"/>
      <c r="G384" s="384"/>
      <c r="H384" s="353">
        <f>I384+J384</f>
        <v>0</v>
      </c>
      <c r="I384" s="754"/>
      <c r="J384" s="365"/>
      <c r="K384" s="366">
        <f t="shared" si="17"/>
        <v>0</v>
      </c>
      <c r="L384" s="380"/>
      <c r="M384" s="808"/>
      <c r="N384" s="826"/>
      <c r="O384" s="896"/>
      <c r="P384" s="826"/>
      <c r="Q384" s="908"/>
    </row>
    <row r="385" spans="1:17" s="317" customFormat="1" ht="26.25" customHeight="1" x14ac:dyDescent="0.2">
      <c r="A385" s="1101">
        <v>2</v>
      </c>
      <c r="B385" s="385" t="s">
        <v>186</v>
      </c>
      <c r="C385" s="386" t="s">
        <v>185</v>
      </c>
      <c r="D385" s="387">
        <f>E385+H385+K385</f>
        <v>0</v>
      </c>
      <c r="E385" s="388">
        <f t="shared" si="16"/>
        <v>0</v>
      </c>
      <c r="F385" s="767">
        <v>0</v>
      </c>
      <c r="G385" s="389">
        <v>0</v>
      </c>
      <c r="H385" s="769">
        <f>I385+J385</f>
        <v>0</v>
      </c>
      <c r="I385" s="765">
        <v>0</v>
      </c>
      <c r="J385" s="389">
        <v>0</v>
      </c>
      <c r="K385" s="398">
        <f t="shared" si="17"/>
        <v>0</v>
      </c>
      <c r="L385" s="389"/>
      <c r="M385" s="810">
        <v>0</v>
      </c>
      <c r="N385" s="763"/>
      <c r="O385" s="759"/>
      <c r="P385" s="763"/>
      <c r="Q385" s="761"/>
    </row>
    <row r="386" spans="1:17" s="317" customFormat="1" ht="15" customHeight="1" thickBot="1" x14ac:dyDescent="0.25">
      <c r="A386" s="1102"/>
      <c r="B386" s="390" t="s">
        <v>187</v>
      </c>
      <c r="C386" s="391" t="s">
        <v>11</v>
      </c>
      <c r="D386" s="392">
        <f>E386+H386+K386</f>
        <v>0</v>
      </c>
      <c r="E386" s="388">
        <f t="shared" si="16"/>
        <v>0</v>
      </c>
      <c r="F386" s="768">
        <v>0</v>
      </c>
      <c r="G386" s="758">
        <v>0</v>
      </c>
      <c r="H386" s="769">
        <f>I386+J386</f>
        <v>0</v>
      </c>
      <c r="I386" s="766">
        <v>0</v>
      </c>
      <c r="J386" s="758">
        <v>0</v>
      </c>
      <c r="K386" s="416">
        <f t="shared" si="17"/>
        <v>0</v>
      </c>
      <c r="L386" s="758"/>
      <c r="M386" s="811">
        <v>0</v>
      </c>
      <c r="N386" s="764"/>
      <c r="O386" s="760"/>
      <c r="P386" s="764"/>
      <c r="Q386" s="762"/>
    </row>
    <row r="387" spans="1:17" s="317" customFormat="1" ht="13.5" customHeight="1" x14ac:dyDescent="0.2">
      <c r="A387" s="1103" t="s">
        <v>18</v>
      </c>
      <c r="B387" s="393" t="s">
        <v>188</v>
      </c>
      <c r="C387" s="394" t="s">
        <v>9</v>
      </c>
      <c r="D387" s="395">
        <f t="shared" si="12"/>
        <v>100.76299999999991</v>
      </c>
      <c r="E387" s="396">
        <f t="shared" si="16"/>
        <v>0</v>
      </c>
      <c r="F387" s="395"/>
      <c r="G387" s="397">
        <v>0</v>
      </c>
      <c r="H387" s="396">
        <f t="shared" ref="H387:H450" si="18">I387+J387</f>
        <v>100.76299999999991</v>
      </c>
      <c r="I387" s="755">
        <f>I390+I393+I396+I399+I402+I405+I408+I411+I414+I417+I420+I423+I426+I429+I432+I435+I438+I441+I444+I447+I450+I453+I456+I459+I462+I465+I468+I471+I474+I477+I480+I483+I486+I489+I492+I495+I498+I501+I504+I507+I510+I513+I516+I519+I522+I525+I528+I531+I534+I537+I540+I543+I546+I549+I552+I555+I558+I561+I564+I567+I570+I573+I576+I579++I582+I585+I588+I591+I594+I597+I600+I603+I606+I609+I612+I615+I618+I621+I624+I627+I630+I633+I636+I639+I642+I645+I648+I651+I654+I657+I660+I663+I666+I669+I672+I675+I678+I681+I684+I687+I690+I693+I696+I699+I702+I705+I708+I711+I714+I717+I720+I723+I726+I729+I732+I735+I741+I744+I747+I750+I753+I756+I759+I762+I765+I768+I771+I774+I777+I780+I783+I786+I789+I792+I795+I798+I801+I804+I807+I810+I813+I816+I819+I822+I825+I828+I831+I834+I837+I840+I843+I846+I849+I852+I855+I858+I861+I864+I867+I870+I873</f>
        <v>0</v>
      </c>
      <c r="J387" s="756">
        <f>J390+J393+J396+J399+J402+J405+J408+J411+J414+J417+J420+J423+J426+J429+J432+J435+J438+J441+J444+J447+J450+J453+J456+J459+J462+J465+J468+J471+J474+J477+J480+J483+J486+J489+J492+J495+J498+J501+J504+J507+J510+J513+J516+J519+J522+J525+J528+J531+J534+J537+J540+J543+J546+J549+J552+J555+J558+J561+J564+J567+J570+J573+J576+J579+J582+J585+J588+J591+J594+J597+J600+J603+J606+J609+J612+J615+J618+J621+J624+J627+J630+J633+J636+J639+J642+J645+J648+J651+J654+J657+J660+J663+J666+J669+J672+J675+J678+J681+J684+J687+J690+J693+J696+J699+J702+J705+J708+J711+J714+J717+J720+J723+J726+J729+J732+J735+J738+J741+J744+J747+J750+J753+J756+J759+J762+J765+J768+J771+J774+J777+J780+J783+J786+J789+J792+J795+J798+J801+J804+J807+J810+J813+J816+J819+J822+J825+J828+J831+J834+J837+J840+J843+J846+J849+J852+J855+J858+J861+J864+J867+J870+J873+J876+J879+J882+J885+J888+J891+J894+J897+J900+J903+J906+J909+J912+J915</f>
        <v>100.76299999999991</v>
      </c>
      <c r="K387" s="753">
        <f t="shared" si="17"/>
        <v>0</v>
      </c>
      <c r="L387" s="403"/>
      <c r="M387" s="812">
        <f>M390+M393+M396+M399+M402+M405+M408+M411+M414+M417+M420+M423+M426+M429+M432+M435+M438+M441+M444+M447+M450+M453+M456+M459+M462+M465+M468+M471+M474+M477+M480+M483+M486+M489+M492+M495+M498+M501+M504+M507+M510+M513+M516+M519+M522+M525+M528+M531+M534+M537+M540+M543+M546+M549+M552+M555+M558+M561+M564+M567+M570+M573+M576+M579++M582+M585+M588+M591+M594+M597+M600+M603+M606+M609+M612+M615+M618+M621+M624+M627+M630+M633+M636+M639+M642+M645+M648+M651+M654+M657+M660+M663+M666+M669+M672+M675+M678+M681+M684+M687+M690+M693+M696+M699+M702+M705+M708+M711+M714+M717+M720+M723+M726+M729+M732+M735+M741+M744+M747+M750+M753+M756+M759+M762+M765+M768+M771+M774+M777+M780+M783+M786+M789+M792+M795+M798+M801+M804+M807+M810+M813+M816+M819+M822+M825+M828+M831+M834+M837+M840+M843+M846+M849+M852+M855+M858+M861+M864+M867+M870+M873</f>
        <v>0</v>
      </c>
      <c r="N387" s="403"/>
      <c r="O387" s="900"/>
      <c r="P387" s="403"/>
      <c r="Q387" s="757"/>
    </row>
    <row r="388" spans="1:17" s="317" customFormat="1" ht="13.5" customHeight="1" x14ac:dyDescent="0.2">
      <c r="A388" s="1104"/>
      <c r="B388" s="399" t="s">
        <v>189</v>
      </c>
      <c r="C388" s="400" t="s">
        <v>48</v>
      </c>
      <c r="D388" s="401">
        <f t="shared" si="12"/>
        <v>214</v>
      </c>
      <c r="E388" s="402">
        <f t="shared" si="16"/>
        <v>0</v>
      </c>
      <c r="F388" s="403"/>
      <c r="G388" s="403">
        <v>0</v>
      </c>
      <c r="H388" s="402">
        <f t="shared" si="18"/>
        <v>214</v>
      </c>
      <c r="I388" s="404">
        <f>I391+I394+I397+I400+I403+I406+I409+I412+I415+I418+I421+I424+I427+I430+I433+I436+I439+I442+I445+I448+I451+I454+I457+I460+I463+I466+I469+I472+I475+I478+I481+I484+I487+I490+I493+I496+I499+I502+I505+I508+I511+I514+I517+I520+I523+I526+I529+I532+I535+I538+I541+I544+I547+I550+I553+I556+I559+I562+I565+I568+I571+I574+I577+I580++I583+I586+I589+I592+I595+I598+I601+I604+I607+I610+I613+I616+I619+I622+I625+I628+I631+I634+I637+I640+I643+I646+I649+I652+I655+I658+I661+I664+I667+I670+I673+I676+I679+I682+I685+I688+I691+I694+I697+I700+I703+I706+I709+I712+I715+I718+I721+I724+I727+I730+I733+I736+I742+I745+I748+I751+I754+I757+I760+I763+I766+I769+I772+I775+I778+I781+I784+I787+I790+I793+I796+I799+I802+I805+I808+I811+I814+I817+I820+I823+I826+I829+I832+I835+I838+I841+I844+I847+I850+I853+I856+I859+I862+I865+I868+I871+I874</f>
        <v>0</v>
      </c>
      <c r="J388" s="401">
        <f>J391+J394+J397+J400+J403+J406+J409+J412+J415+J418+J421+J424+J427+J430+J433+J436+J439+J442+J445+J448+J451+J454+J457+J460+J463+J466+J469+J472+J475+J478+J481+J484+J487+J490+J493+J496+J499+J502+J505+J508+J511+J514+J517+J520+J523+J526+J529+J532+J535+J538+J541+J544+J547+J550+J553+J556+J559+J562+J565+J568+J571+J574+J577+J580+J583+J586+J589+J592+J595+J598+J601+J604+J607+J610+J613+J616+J619+J622+J625+J628+J631+J634+J637+J640+J643+J646+J649+J652+J655+J658+J661+J664+J667+J670+J673+J676+J679+J682+J685+J688+J691+J694+J697+J700+J703+J706+J709+J712+J715+J718+J721+J724+J727+J730+J733+J736+J739+J742+J745+J748+J751+J754+J757+J760+J763+J766+J769+J772+J775+J778+J781+J784+J787+J790+J793+J796+J799+J802+J805+J808+J811+J814+J817+J820+J823+J826+J829+J832+J835+J838+J841+J844+J847+J850+J853+J856+J859+J862+J865+J868+J871+J874+J877+J880+J883+J886+J889+J892+J895+J898+J901+J904+J907+J910+J913+J916</f>
        <v>214</v>
      </c>
      <c r="K388" s="405">
        <f t="shared" si="17"/>
        <v>0</v>
      </c>
      <c r="L388" s="403"/>
      <c r="M388" s="813">
        <f>M391+M394+M397+M400+M403+M406+M409+M412+M415+M418+M421+M424+M427+M430+M433+M436+M439+M442+M445+M448+M451+M454+M457+M460+M463+M466+M469+M472+M475+M478+M481+M484+M487+M490+M493+M496+M499+M502+M505+M508+M511+M514+M517+M520+M523+M526+M529+M532+M535+M538+M541+M544+M547+M550+M553+M556+M559+M562+M565+M568+M571+M574+M577+M580++M583+M586+M589+M592+M595+M598+M601+M604+M607+M610+M613+M616+M619+M622+M625+M628+M631+M634+M637+M640+M643+M646+M649+M652+M655+M658+M661+M664+M667+M670+M673+M676+M679+M682+M685+M688+M691+M694+M697+M700+M703+M706+M709+M712+M715+M718+M721+M724+M727+M730+M733+M736+M742+M745+M748+M751+M754+M757+M760+M763+M766+M769+M772+M775+M778+M781+M784+M787+M790+M793+M796+M799+M802+M805+M808+M811+M814+M817+M820+M823+M826+M829+M832+M835+M838+M841+M844+M847+M850+M853+M856+M859+M862+M865+M868+M871+M874</f>
        <v>0</v>
      </c>
      <c r="N388" s="401"/>
      <c r="O388" s="407"/>
      <c r="P388" s="406"/>
      <c r="Q388" s="819"/>
    </row>
    <row r="389" spans="1:17" s="317" customFormat="1" ht="13.5" customHeight="1" thickBot="1" x14ac:dyDescent="0.25">
      <c r="A389" s="1105"/>
      <c r="B389" s="408"/>
      <c r="C389" s="409" t="s">
        <v>39</v>
      </c>
      <c r="D389" s="410">
        <f t="shared" si="12"/>
        <v>33637.073000000011</v>
      </c>
      <c r="E389" s="411">
        <f t="shared" si="16"/>
        <v>0</v>
      </c>
      <c r="F389" s="412"/>
      <c r="G389" s="412">
        <v>0</v>
      </c>
      <c r="H389" s="413">
        <f t="shared" si="18"/>
        <v>33637.073000000011</v>
      </c>
      <c r="I389" s="414">
        <f>I392+I395+I398+I401+I404+I407+I410+I413+I416+I419+I422+I425+I428+I431+I434+I437+I440+I443+I446+I449+I452+I455+I458+I461+I464+I467+I470+I473+I476+I479+I482+I485+I488+I491+I494+I497+I500+I503+I506+I509+I512+I515+I518+I521+I524+I527+I530+I533+I536+I539+I542+I545+I548+I551+I554+I557+I560+I563+I566+I569+I572+I575+I578+I581++I584+I587+I590+I593+I596+I599+I602+I605+I608+I611+I614+I617+I620+I623+I626+I629+I632+I635+I638+I641+I644+I647+I650+I653+I656+I659+I662+I665+I668+I671+I674+I677+I680+I683+I686+I689+I692+I695+I698+I701+I704+I707+I710+I713+I716+I719+I722+I725+I728+I731+I734+I737+I743+I746+I749+I752+I755+I758+I761+I764+I767+I770+I773+I776+I779+I782+I785+I788+I791+I794+I797+I800+I803+I806+I809+I812+I815+I818+I821+I824+I827+I830+I833+I836+I839+I842+I845+I848+I851+I854+I857+I860+I863+I866+I869+I872+I875</f>
        <v>0</v>
      </c>
      <c r="J389" s="415">
        <f>J392+J395+J398+J401+J404+J407+J410+J413+J416+J419+J422+J425+J428+J431+J434+J437+J440+J443+J446+J449+J452+J455+J458+J461+J464+J467+J470+J473+J476+J479+J482+J485+J488+J491+J494+J497+J500+J503+J506+J509+J512+J515+J518+J521+J524+J527+J530+J533+J536+J539+J542+J545+J548+J551+J554+J557+J560+J563+J566+J569+J572+J575+J578+J581+J584+J587+J590+J593+J596+J599+J602+J605+J608+J611+J614+J617+J620+J623+J626+J629+J632+J635+J638+J641+J644+J647+J650+J653+J656+J659+J662+J665+J668+J671+J674+J677+J680+J683+J686+J689+J692+J695+J698+J701+J704+J707+J710+J713+J716+J719+J722+J725+J728+J731+J734+J737+J740+J743+J746+J749+J752+J755+J758+J761+J764+J767+J770+J773+J776+J779+J782+J785+J788+J791+J794+J797+J800+J803+J806+J809+J812+J815+J818+J821+J824+J827+J830+J833+J836+J839+J842+J845+J848+J851+J854+J857+J860+J863+J866+J869+J872+J875+J878+J881+J884+J887+J890+J893+J896+J899+J902+J905+J908+J911+J914+J917</f>
        <v>33637.073000000011</v>
      </c>
      <c r="K389" s="416">
        <f t="shared" si="17"/>
        <v>0</v>
      </c>
      <c r="L389" s="417"/>
      <c r="M389" s="814">
        <f>M392+M395+M398+M401+M404+M407+M410+M413+M416+M419+M422+M425+M428+M431+M434+M437+M440+M443+M446+M449+M452+M455+M458+M461+M464+M467+M470+M473+M476+M479+M482+M485+M488+M491+M494+M497+M500+M503+M506+M509+M512+M515+M518+M521+M524+M527+M530+M533+M536+M539+M542+M545+M548+M551+M554+M557+M560+M563+M566+M569+M572+M575+M578+M581++M584+M587+M590+M593+M596+M599+M602+M605+M608+M611+M614+M617+M620+M623+M626+M629+M632+M635+M638+M641+M644+M647+M650+M653+M656+M659+M662+M665+M668+M671+M674+M677+M680+M683+M686+M689+M692+M695+M698+M701+M704+M707+M710+M713+M716+M719+M722+M725+M728+M731+M734+M737+M743+M746+M749+M752+M755+M758+M761+M764+M767+M770+M773+M776+M779+M782+M785+M788+M791+M794+M797+M800+M803+M806+M809+M812+M815+M818+M821+M824+M827+M830+M833+M836+M839+M842+M845+M848+M851+M854+M857+M860+M863+M866+M869+M872+M875</f>
        <v>0</v>
      </c>
      <c r="N389" s="417"/>
      <c r="O389" s="418"/>
      <c r="P389" s="417"/>
      <c r="Q389" s="820"/>
    </row>
    <row r="390" spans="1:17" s="317" customFormat="1" ht="13.5" customHeight="1" x14ac:dyDescent="0.2">
      <c r="A390" s="1099" t="s">
        <v>56</v>
      </c>
      <c r="B390" s="419" t="s">
        <v>420</v>
      </c>
      <c r="C390" s="420" t="s">
        <v>9</v>
      </c>
      <c r="D390" s="846">
        <f t="shared" si="12"/>
        <v>0.77200000000000002</v>
      </c>
      <c r="E390" s="847">
        <f t="shared" si="16"/>
        <v>0</v>
      </c>
      <c r="F390" s="443"/>
      <c r="G390" s="444"/>
      <c r="H390" s="847">
        <f t="shared" si="18"/>
        <v>0.77200000000000002</v>
      </c>
      <c r="I390" s="443"/>
      <c r="J390" s="445">
        <v>0.77200000000000002</v>
      </c>
      <c r="K390" s="850">
        <f t="shared" si="17"/>
        <v>0</v>
      </c>
      <c r="L390" s="426"/>
      <c r="M390" s="427"/>
      <c r="N390" s="426"/>
      <c r="O390" s="427"/>
      <c r="P390" s="426"/>
      <c r="Q390" s="793"/>
    </row>
    <row r="391" spans="1:17" s="317" customFormat="1" ht="13.5" customHeight="1" x14ac:dyDescent="0.2">
      <c r="A391" s="1099"/>
      <c r="B391" s="428" t="s">
        <v>421</v>
      </c>
      <c r="C391" s="429" t="s">
        <v>48</v>
      </c>
      <c r="D391" s="926">
        <f t="shared" si="12"/>
        <v>2</v>
      </c>
      <c r="E391" s="927">
        <f t="shared" si="16"/>
        <v>0</v>
      </c>
      <c r="F391" s="928"/>
      <c r="G391" s="929"/>
      <c r="H391" s="927">
        <f t="shared" si="18"/>
        <v>2</v>
      </c>
      <c r="I391" s="928"/>
      <c r="J391" s="930">
        <v>2</v>
      </c>
      <c r="K391" s="941">
        <f t="shared" si="17"/>
        <v>0</v>
      </c>
      <c r="L391" s="433"/>
      <c r="M391" s="815"/>
      <c r="N391" s="426"/>
      <c r="O391" s="427"/>
      <c r="P391" s="426"/>
      <c r="Q391" s="793"/>
    </row>
    <row r="392" spans="1:17" s="317" customFormat="1" ht="13.5" customHeight="1" thickBot="1" x14ac:dyDescent="0.25">
      <c r="A392" s="1100"/>
      <c r="B392" s="434"/>
      <c r="C392" s="435" t="s">
        <v>39</v>
      </c>
      <c r="D392" s="848">
        <f t="shared" si="12"/>
        <v>183.12299999999999</v>
      </c>
      <c r="E392" s="849">
        <f t="shared" si="16"/>
        <v>0</v>
      </c>
      <c r="F392" s="436"/>
      <c r="G392" s="437"/>
      <c r="H392" s="849">
        <f t="shared" si="18"/>
        <v>183.12299999999999</v>
      </c>
      <c r="I392" s="436"/>
      <c r="J392" s="438">
        <v>183.12299999999999</v>
      </c>
      <c r="K392" s="853">
        <f t="shared" si="17"/>
        <v>0</v>
      </c>
      <c r="L392" s="439"/>
      <c r="M392" s="816"/>
      <c r="N392" s="441"/>
      <c r="O392" s="440"/>
      <c r="P392" s="441"/>
      <c r="Q392" s="795"/>
    </row>
    <row r="393" spans="1:17" s="317" customFormat="1" ht="13.5" customHeight="1" x14ac:dyDescent="0.2">
      <c r="A393" s="1098" t="s">
        <v>16</v>
      </c>
      <c r="B393" s="419" t="s">
        <v>422</v>
      </c>
      <c r="C393" s="442" t="s">
        <v>9</v>
      </c>
      <c r="D393" s="421">
        <f t="shared" si="12"/>
        <v>0.46300000000000002</v>
      </c>
      <c r="E393" s="942">
        <f t="shared" si="16"/>
        <v>0</v>
      </c>
      <c r="F393" s="423"/>
      <c r="G393" s="424"/>
      <c r="H393" s="919">
        <f t="shared" si="18"/>
        <v>0.46300000000000002</v>
      </c>
      <c r="I393" s="423"/>
      <c r="J393" s="425">
        <v>0.46300000000000002</v>
      </c>
      <c r="K393" s="355">
        <f t="shared" si="17"/>
        <v>0</v>
      </c>
      <c r="L393" s="446"/>
      <c r="M393" s="447"/>
      <c r="N393" s="446"/>
      <c r="O393" s="447"/>
      <c r="P393" s="446"/>
      <c r="Q393" s="794"/>
    </row>
    <row r="394" spans="1:17" s="317" customFormat="1" ht="13.5" customHeight="1" x14ac:dyDescent="0.2">
      <c r="A394" s="1099"/>
      <c r="B394" s="428" t="s">
        <v>423</v>
      </c>
      <c r="C394" s="429" t="s">
        <v>48</v>
      </c>
      <c r="D394" s="926">
        <f t="shared" si="12"/>
        <v>1</v>
      </c>
      <c r="E394" s="932">
        <f t="shared" si="16"/>
        <v>0</v>
      </c>
      <c r="F394" s="928"/>
      <c r="G394" s="929"/>
      <c r="H394" s="931">
        <f t="shared" si="18"/>
        <v>1</v>
      </c>
      <c r="I394" s="928"/>
      <c r="J394" s="930">
        <v>1</v>
      </c>
      <c r="K394" s="938">
        <f t="shared" si="17"/>
        <v>0</v>
      </c>
      <c r="L394" s="433"/>
      <c r="M394" s="815"/>
      <c r="N394" s="426"/>
      <c r="O394" s="427"/>
      <c r="P394" s="426"/>
      <c r="Q394" s="793"/>
    </row>
    <row r="395" spans="1:17" s="317" customFormat="1" ht="13.5" customHeight="1" thickBot="1" x14ac:dyDescent="0.25">
      <c r="A395" s="1100"/>
      <c r="B395" s="434"/>
      <c r="C395" s="435" t="s">
        <v>39</v>
      </c>
      <c r="D395" s="454">
        <f t="shared" si="12"/>
        <v>200.09</v>
      </c>
      <c r="E395" s="939">
        <f t="shared" si="16"/>
        <v>0</v>
      </c>
      <c r="F395" s="455"/>
      <c r="G395" s="831"/>
      <c r="H395" s="940">
        <f t="shared" si="18"/>
        <v>200.09</v>
      </c>
      <c r="I395" s="455"/>
      <c r="J395" s="854">
        <v>200.09</v>
      </c>
      <c r="K395" s="366">
        <f t="shared" si="17"/>
        <v>0</v>
      </c>
      <c r="L395" s="439"/>
      <c r="M395" s="816"/>
      <c r="N395" s="441"/>
      <c r="O395" s="440"/>
      <c r="P395" s="441"/>
      <c r="Q395" s="795"/>
    </row>
    <row r="396" spans="1:17" s="317" customFormat="1" ht="13.5" customHeight="1" x14ac:dyDescent="0.2">
      <c r="A396" s="1098" t="s">
        <v>18</v>
      </c>
      <c r="B396" s="419" t="s">
        <v>424</v>
      </c>
      <c r="C396" s="442" t="s">
        <v>9</v>
      </c>
      <c r="D396" s="846">
        <f t="shared" si="12"/>
        <v>0.77200000000000002</v>
      </c>
      <c r="E396" s="847">
        <f t="shared" si="16"/>
        <v>0</v>
      </c>
      <c r="F396" s="443"/>
      <c r="G396" s="444"/>
      <c r="H396" s="847">
        <f t="shared" si="18"/>
        <v>0.77200000000000002</v>
      </c>
      <c r="I396" s="443"/>
      <c r="J396" s="445">
        <v>0.77200000000000002</v>
      </c>
      <c r="K396" s="850">
        <f t="shared" si="17"/>
        <v>0</v>
      </c>
      <c r="L396" s="446"/>
      <c r="M396" s="447"/>
      <c r="N396" s="446"/>
      <c r="O396" s="447"/>
      <c r="P396" s="446"/>
      <c r="Q396" s="794"/>
    </row>
    <row r="397" spans="1:17" s="317" customFormat="1" ht="13.5" customHeight="1" x14ac:dyDescent="0.2">
      <c r="A397" s="1099"/>
      <c r="B397" s="428" t="s">
        <v>421</v>
      </c>
      <c r="C397" s="429" t="s">
        <v>48</v>
      </c>
      <c r="D397" s="926">
        <f t="shared" si="12"/>
        <v>2</v>
      </c>
      <c r="E397" s="927">
        <f t="shared" si="16"/>
        <v>0</v>
      </c>
      <c r="F397" s="928"/>
      <c r="G397" s="937"/>
      <c r="H397" s="927">
        <f t="shared" si="18"/>
        <v>2</v>
      </c>
      <c r="I397" s="928"/>
      <c r="J397" s="930">
        <v>2</v>
      </c>
      <c r="K397" s="941">
        <f t="shared" si="17"/>
        <v>0</v>
      </c>
      <c r="L397" s="433"/>
      <c r="M397" s="427"/>
      <c r="N397" s="426"/>
      <c r="O397" s="427"/>
      <c r="P397" s="426"/>
      <c r="Q397" s="793"/>
    </row>
    <row r="398" spans="1:17" s="317" customFormat="1" ht="13.5" customHeight="1" thickBot="1" x14ac:dyDescent="0.25">
      <c r="A398" s="1100"/>
      <c r="B398" s="434"/>
      <c r="C398" s="435" t="s">
        <v>39</v>
      </c>
      <c r="D398" s="848">
        <f t="shared" si="12"/>
        <v>198.24</v>
      </c>
      <c r="E398" s="849">
        <f t="shared" si="16"/>
        <v>0</v>
      </c>
      <c r="F398" s="436"/>
      <c r="G398" s="448"/>
      <c r="H398" s="849">
        <f t="shared" si="18"/>
        <v>198.24</v>
      </c>
      <c r="I398" s="436"/>
      <c r="J398" s="438">
        <v>198.24</v>
      </c>
      <c r="K398" s="853">
        <f t="shared" si="17"/>
        <v>0</v>
      </c>
      <c r="L398" s="439"/>
      <c r="M398" s="440"/>
      <c r="N398" s="441"/>
      <c r="O398" s="440"/>
      <c r="P398" s="441"/>
      <c r="Q398" s="795"/>
    </row>
    <row r="399" spans="1:17" s="317" customFormat="1" ht="13.5" customHeight="1" x14ac:dyDescent="0.2">
      <c r="A399" s="1098" t="s">
        <v>47</v>
      </c>
      <c r="B399" s="419" t="s">
        <v>425</v>
      </c>
      <c r="C399" s="442" t="s">
        <v>9</v>
      </c>
      <c r="D399" s="846">
        <f t="shared" si="12"/>
        <v>0.38600000000000001</v>
      </c>
      <c r="E399" s="847">
        <f t="shared" si="16"/>
        <v>0</v>
      </c>
      <c r="F399" s="443"/>
      <c r="G399" s="444"/>
      <c r="H399" s="847">
        <f t="shared" si="18"/>
        <v>0.38600000000000001</v>
      </c>
      <c r="I399" s="443"/>
      <c r="J399" s="445">
        <v>0.38600000000000001</v>
      </c>
      <c r="K399" s="325">
        <f t="shared" si="17"/>
        <v>0</v>
      </c>
      <c r="L399" s="446"/>
      <c r="M399" s="447"/>
      <c r="N399" s="446"/>
      <c r="O399" s="447"/>
      <c r="P399" s="446"/>
      <c r="Q399" s="794"/>
    </row>
    <row r="400" spans="1:17" s="317" customFormat="1" ht="13.5" customHeight="1" x14ac:dyDescent="0.2">
      <c r="A400" s="1099"/>
      <c r="B400" s="428" t="s">
        <v>426</v>
      </c>
      <c r="C400" s="429" t="s">
        <v>48</v>
      </c>
      <c r="D400" s="926">
        <f t="shared" si="12"/>
        <v>1</v>
      </c>
      <c r="E400" s="927">
        <f t="shared" si="16"/>
        <v>0</v>
      </c>
      <c r="F400" s="928"/>
      <c r="G400" s="937"/>
      <c r="H400" s="927">
        <f t="shared" si="18"/>
        <v>1</v>
      </c>
      <c r="I400" s="943"/>
      <c r="J400" s="944">
        <v>1</v>
      </c>
      <c r="K400" s="938">
        <f t="shared" si="17"/>
        <v>0</v>
      </c>
      <c r="L400" s="426"/>
      <c r="M400" s="427"/>
      <c r="N400" s="426"/>
      <c r="O400" s="427"/>
      <c r="P400" s="426"/>
      <c r="Q400" s="793"/>
    </row>
    <row r="401" spans="1:17" s="317" customFormat="1" ht="13.5" customHeight="1" thickBot="1" x14ac:dyDescent="0.25">
      <c r="A401" s="1100"/>
      <c r="B401" s="434"/>
      <c r="C401" s="435" t="s">
        <v>39</v>
      </c>
      <c r="D401" s="848">
        <f t="shared" si="12"/>
        <v>99.135000000000005</v>
      </c>
      <c r="E401" s="849">
        <f t="shared" si="16"/>
        <v>0</v>
      </c>
      <c r="F401" s="436"/>
      <c r="G401" s="448"/>
      <c r="H401" s="849">
        <f t="shared" si="18"/>
        <v>99.135000000000005</v>
      </c>
      <c r="I401" s="449"/>
      <c r="J401" s="450">
        <v>99.135000000000005</v>
      </c>
      <c r="K401" s="367">
        <f t="shared" si="17"/>
        <v>0</v>
      </c>
      <c r="L401" s="441"/>
      <c r="M401" s="440"/>
      <c r="N401" s="441"/>
      <c r="O401" s="440"/>
      <c r="P401" s="441"/>
      <c r="Q401" s="795"/>
    </row>
    <row r="402" spans="1:17" s="317" customFormat="1" ht="13.5" customHeight="1" x14ac:dyDescent="0.2">
      <c r="A402" s="1098" t="s">
        <v>24</v>
      </c>
      <c r="B402" s="419" t="s">
        <v>427</v>
      </c>
      <c r="C402" s="442" t="s">
        <v>9</v>
      </c>
      <c r="D402" s="846">
        <f>E402+H402+K402</f>
        <v>0.77200000000000002</v>
      </c>
      <c r="E402" s="847">
        <f>F402+G402</f>
        <v>0</v>
      </c>
      <c r="F402" s="443"/>
      <c r="G402" s="444"/>
      <c r="H402" s="847">
        <f>I402+J402</f>
        <v>0.77200000000000002</v>
      </c>
      <c r="I402" s="443"/>
      <c r="J402" s="445">
        <v>0.77200000000000002</v>
      </c>
      <c r="K402" s="850">
        <f>L402+M402</f>
        <v>0</v>
      </c>
      <c r="L402" s="446"/>
      <c r="M402" s="447"/>
      <c r="N402" s="446"/>
      <c r="O402" s="447"/>
      <c r="P402" s="446"/>
      <c r="Q402" s="794"/>
    </row>
    <row r="403" spans="1:17" s="317" customFormat="1" ht="13.5" customHeight="1" x14ac:dyDescent="0.2">
      <c r="A403" s="1099"/>
      <c r="B403" s="428" t="s">
        <v>428</v>
      </c>
      <c r="C403" s="429" t="s">
        <v>48</v>
      </c>
      <c r="D403" s="926">
        <f>E403+H403+K403</f>
        <v>2</v>
      </c>
      <c r="E403" s="927">
        <f>F403+G403</f>
        <v>0</v>
      </c>
      <c r="F403" s="928"/>
      <c r="G403" s="929"/>
      <c r="H403" s="927">
        <f>I403+J403</f>
        <v>2</v>
      </c>
      <c r="I403" s="928"/>
      <c r="J403" s="930">
        <v>2</v>
      </c>
      <c r="K403" s="941">
        <f>L403+M403</f>
        <v>0</v>
      </c>
      <c r="L403" s="426"/>
      <c r="M403" s="427"/>
      <c r="N403" s="426"/>
      <c r="O403" s="427"/>
      <c r="P403" s="426"/>
      <c r="Q403" s="793"/>
    </row>
    <row r="404" spans="1:17" s="317" customFormat="1" ht="13.5" customHeight="1" thickBot="1" x14ac:dyDescent="0.25">
      <c r="A404" s="1100"/>
      <c r="B404" s="434"/>
      <c r="C404" s="453" t="s">
        <v>39</v>
      </c>
      <c r="D404" s="848">
        <f>E404+H404+K404</f>
        <v>198.24</v>
      </c>
      <c r="E404" s="849">
        <f>F404+G404</f>
        <v>0</v>
      </c>
      <c r="F404" s="436"/>
      <c r="G404" s="437"/>
      <c r="H404" s="849">
        <f>I404+J404</f>
        <v>198.24</v>
      </c>
      <c r="I404" s="436"/>
      <c r="J404" s="438">
        <v>198.24</v>
      </c>
      <c r="K404" s="853">
        <f>L404+M404</f>
        <v>0</v>
      </c>
      <c r="L404" s="441"/>
      <c r="M404" s="440"/>
      <c r="N404" s="441"/>
      <c r="O404" s="440"/>
      <c r="P404" s="441"/>
      <c r="Q404" s="795"/>
    </row>
    <row r="405" spans="1:17" s="317" customFormat="1" ht="13.5" customHeight="1" x14ac:dyDescent="0.2">
      <c r="A405" s="1098" t="s">
        <v>25</v>
      </c>
      <c r="B405" s="419" t="s">
        <v>429</v>
      </c>
      <c r="C405" s="442" t="s">
        <v>9</v>
      </c>
      <c r="D405" s="846">
        <f t="shared" si="12"/>
        <v>1.853</v>
      </c>
      <c r="E405" s="847">
        <f t="shared" si="16"/>
        <v>0</v>
      </c>
      <c r="F405" s="443"/>
      <c r="G405" s="444"/>
      <c r="H405" s="847">
        <f t="shared" si="18"/>
        <v>1.853</v>
      </c>
      <c r="I405" s="443"/>
      <c r="J405" s="445">
        <v>1.853</v>
      </c>
      <c r="K405" s="850">
        <f t="shared" si="17"/>
        <v>0</v>
      </c>
      <c r="L405" s="446"/>
      <c r="M405" s="447"/>
      <c r="N405" s="446"/>
      <c r="O405" s="447"/>
      <c r="P405" s="446"/>
      <c r="Q405" s="794"/>
    </row>
    <row r="406" spans="1:17" s="317" customFormat="1" ht="13.5" customHeight="1" x14ac:dyDescent="0.2">
      <c r="A406" s="1099"/>
      <c r="B406" s="428" t="s">
        <v>430</v>
      </c>
      <c r="C406" s="429" t="s">
        <v>48</v>
      </c>
      <c r="D406" s="926">
        <f t="shared" si="12"/>
        <v>4</v>
      </c>
      <c r="E406" s="927">
        <f t="shared" si="16"/>
        <v>0</v>
      </c>
      <c r="F406" s="928"/>
      <c r="G406" s="929"/>
      <c r="H406" s="927">
        <f t="shared" si="18"/>
        <v>4</v>
      </c>
      <c r="I406" s="928"/>
      <c r="J406" s="930">
        <v>4</v>
      </c>
      <c r="K406" s="941">
        <f t="shared" si="17"/>
        <v>0</v>
      </c>
      <c r="L406" s="433"/>
      <c r="M406" s="815"/>
      <c r="N406" s="426"/>
      <c r="O406" s="427"/>
      <c r="P406" s="426"/>
      <c r="Q406" s="793"/>
    </row>
    <row r="407" spans="1:17" s="317" customFormat="1" ht="13.5" customHeight="1" thickBot="1" x14ac:dyDescent="0.25">
      <c r="A407" s="1100"/>
      <c r="B407" s="434"/>
      <c r="C407" s="453" t="s">
        <v>39</v>
      </c>
      <c r="D407" s="848">
        <f t="shared" si="12"/>
        <v>979.154</v>
      </c>
      <c r="E407" s="849">
        <f t="shared" si="16"/>
        <v>0</v>
      </c>
      <c r="F407" s="436"/>
      <c r="G407" s="437"/>
      <c r="H407" s="849">
        <f t="shared" si="18"/>
        <v>979.154</v>
      </c>
      <c r="I407" s="436"/>
      <c r="J407" s="438">
        <v>979.154</v>
      </c>
      <c r="K407" s="853">
        <f t="shared" si="17"/>
        <v>0</v>
      </c>
      <c r="L407" s="439"/>
      <c r="M407" s="816"/>
      <c r="N407" s="441"/>
      <c r="O407" s="440"/>
      <c r="P407" s="441"/>
      <c r="Q407" s="795"/>
    </row>
    <row r="408" spans="1:17" s="317" customFormat="1" ht="13.5" customHeight="1" x14ac:dyDescent="0.2">
      <c r="A408" s="1098" t="s">
        <v>26</v>
      </c>
      <c r="B408" s="419" t="s">
        <v>431</v>
      </c>
      <c r="C408" s="442" t="s">
        <v>9</v>
      </c>
      <c r="D408" s="421">
        <f t="shared" si="12"/>
        <v>0.38600000000000001</v>
      </c>
      <c r="E408" s="422">
        <f t="shared" si="16"/>
        <v>0</v>
      </c>
      <c r="F408" s="423"/>
      <c r="G408" s="424"/>
      <c r="H408" s="422">
        <f t="shared" si="18"/>
        <v>0.38600000000000001</v>
      </c>
      <c r="I408" s="423"/>
      <c r="J408" s="445">
        <v>0.38600000000000001</v>
      </c>
      <c r="K408" s="355">
        <f t="shared" si="17"/>
        <v>0</v>
      </c>
      <c r="L408" s="446"/>
      <c r="M408" s="447"/>
      <c r="N408" s="446"/>
      <c r="O408" s="447"/>
      <c r="P408" s="446"/>
      <c r="Q408" s="794"/>
    </row>
    <row r="409" spans="1:17" s="317" customFormat="1" ht="13.5" customHeight="1" x14ac:dyDescent="0.2">
      <c r="A409" s="1099"/>
      <c r="B409" s="428" t="s">
        <v>432</v>
      </c>
      <c r="C409" s="429" t="s">
        <v>48</v>
      </c>
      <c r="D409" s="926">
        <f t="shared" si="12"/>
        <v>1</v>
      </c>
      <c r="E409" s="927">
        <f t="shared" si="16"/>
        <v>0</v>
      </c>
      <c r="F409" s="928"/>
      <c r="G409" s="929"/>
      <c r="H409" s="927">
        <f t="shared" si="18"/>
        <v>1</v>
      </c>
      <c r="I409" s="928"/>
      <c r="J409" s="930">
        <v>1</v>
      </c>
      <c r="K409" s="938">
        <f t="shared" si="17"/>
        <v>0</v>
      </c>
      <c r="L409" s="433"/>
      <c r="M409" s="815"/>
      <c r="N409" s="426"/>
      <c r="O409" s="427"/>
      <c r="P409" s="426"/>
      <c r="Q409" s="793"/>
    </row>
    <row r="410" spans="1:17" s="317" customFormat="1" ht="13.5" customHeight="1" thickBot="1" x14ac:dyDescent="0.25">
      <c r="A410" s="1100"/>
      <c r="B410" s="434"/>
      <c r="C410" s="435" t="s">
        <v>39</v>
      </c>
      <c r="D410" s="454">
        <f t="shared" si="12"/>
        <v>99.12</v>
      </c>
      <c r="E410" s="320">
        <f t="shared" si="16"/>
        <v>0</v>
      </c>
      <c r="F410" s="455"/>
      <c r="G410" s="831"/>
      <c r="H410" s="320">
        <f t="shared" si="18"/>
        <v>99.12</v>
      </c>
      <c r="I410" s="455"/>
      <c r="J410" s="854">
        <v>99.12</v>
      </c>
      <c r="K410" s="366">
        <f t="shared" si="17"/>
        <v>0</v>
      </c>
      <c r="L410" s="439"/>
      <c r="M410" s="816"/>
      <c r="N410" s="441"/>
      <c r="O410" s="440"/>
      <c r="P410" s="441"/>
      <c r="Q410" s="795"/>
    </row>
    <row r="411" spans="1:17" s="317" customFormat="1" ht="13.5" customHeight="1" x14ac:dyDescent="0.2">
      <c r="A411" s="1098" t="s">
        <v>28</v>
      </c>
      <c r="B411" s="419" t="s">
        <v>433</v>
      </c>
      <c r="C411" s="442" t="s">
        <v>9</v>
      </c>
      <c r="D411" s="846">
        <f t="shared" si="12"/>
        <v>0.38600000000000001</v>
      </c>
      <c r="E411" s="847">
        <f t="shared" si="16"/>
        <v>0</v>
      </c>
      <c r="F411" s="443"/>
      <c r="G411" s="444"/>
      <c r="H411" s="847">
        <f t="shared" si="18"/>
        <v>0.38600000000000001</v>
      </c>
      <c r="I411" s="443"/>
      <c r="J411" s="445">
        <v>0.38600000000000001</v>
      </c>
      <c r="K411" s="850">
        <f t="shared" si="17"/>
        <v>0</v>
      </c>
      <c r="L411" s="446"/>
      <c r="M411" s="447"/>
      <c r="N411" s="446"/>
      <c r="O411" s="447"/>
      <c r="P411" s="446"/>
      <c r="Q411" s="794"/>
    </row>
    <row r="412" spans="1:17" s="317" customFormat="1" ht="13.5" customHeight="1" x14ac:dyDescent="0.2">
      <c r="A412" s="1099"/>
      <c r="B412" s="428" t="s">
        <v>434</v>
      </c>
      <c r="C412" s="429" t="s">
        <v>48</v>
      </c>
      <c r="D412" s="926">
        <f t="shared" si="12"/>
        <v>1</v>
      </c>
      <c r="E412" s="927">
        <f t="shared" si="16"/>
        <v>0</v>
      </c>
      <c r="F412" s="928"/>
      <c r="G412" s="929"/>
      <c r="H412" s="927">
        <f t="shared" si="18"/>
        <v>1</v>
      </c>
      <c r="I412" s="928"/>
      <c r="J412" s="930">
        <v>1</v>
      </c>
      <c r="K412" s="941">
        <f t="shared" si="17"/>
        <v>0</v>
      </c>
      <c r="L412" s="433"/>
      <c r="M412" s="815"/>
      <c r="N412" s="426"/>
      <c r="O412" s="427"/>
      <c r="P412" s="426"/>
      <c r="Q412" s="793"/>
    </row>
    <row r="413" spans="1:17" s="317" customFormat="1" ht="13.5" customHeight="1" thickBot="1" x14ac:dyDescent="0.25">
      <c r="A413" s="1100"/>
      <c r="B413" s="434"/>
      <c r="C413" s="435" t="s">
        <v>39</v>
      </c>
      <c r="D413" s="848">
        <f t="shared" si="12"/>
        <v>99.12</v>
      </c>
      <c r="E413" s="849">
        <f t="shared" ref="E413:E476" si="19">F413+G413</f>
        <v>0</v>
      </c>
      <c r="F413" s="436"/>
      <c r="G413" s="437"/>
      <c r="H413" s="849">
        <f t="shared" si="18"/>
        <v>99.12</v>
      </c>
      <c r="I413" s="436"/>
      <c r="J413" s="438">
        <v>99.12</v>
      </c>
      <c r="K413" s="853">
        <f t="shared" si="17"/>
        <v>0</v>
      </c>
      <c r="L413" s="439"/>
      <c r="M413" s="816"/>
      <c r="N413" s="441"/>
      <c r="O413" s="440"/>
      <c r="P413" s="441"/>
      <c r="Q413" s="795"/>
    </row>
    <row r="414" spans="1:17" s="317" customFormat="1" ht="13.5" customHeight="1" x14ac:dyDescent="0.2">
      <c r="A414" s="1098" t="s">
        <v>29</v>
      </c>
      <c r="B414" s="419" t="s">
        <v>435</v>
      </c>
      <c r="C414" s="442" t="s">
        <v>9</v>
      </c>
      <c r="D414" s="421">
        <f t="shared" si="12"/>
        <v>0.38600000000000001</v>
      </c>
      <c r="E414" s="422">
        <f t="shared" si="19"/>
        <v>0</v>
      </c>
      <c r="F414" s="423"/>
      <c r="G414" s="424"/>
      <c r="H414" s="422">
        <f t="shared" si="18"/>
        <v>0.38600000000000001</v>
      </c>
      <c r="I414" s="423"/>
      <c r="J414" s="445">
        <v>0.38600000000000001</v>
      </c>
      <c r="K414" s="355">
        <f t="shared" si="17"/>
        <v>0</v>
      </c>
      <c r="L414" s="446"/>
      <c r="M414" s="447"/>
      <c r="N414" s="446"/>
      <c r="O414" s="447"/>
      <c r="P414" s="446"/>
      <c r="Q414" s="794"/>
    </row>
    <row r="415" spans="1:17" s="317" customFormat="1" ht="13.5" customHeight="1" x14ac:dyDescent="0.2">
      <c r="A415" s="1099"/>
      <c r="B415" s="428" t="s">
        <v>436</v>
      </c>
      <c r="C415" s="429" t="s">
        <v>48</v>
      </c>
      <c r="D415" s="926">
        <f t="shared" si="12"/>
        <v>1</v>
      </c>
      <c r="E415" s="927">
        <f t="shared" si="19"/>
        <v>0</v>
      </c>
      <c r="F415" s="928"/>
      <c r="G415" s="937"/>
      <c r="H415" s="927">
        <f t="shared" si="18"/>
        <v>1</v>
      </c>
      <c r="I415" s="928"/>
      <c r="J415" s="930">
        <v>1</v>
      </c>
      <c r="K415" s="938">
        <f t="shared" ref="K415:K476" si="20">L415+M415</f>
        <v>0</v>
      </c>
      <c r="L415" s="433"/>
      <c r="M415" s="427"/>
      <c r="N415" s="426"/>
      <c r="O415" s="427"/>
      <c r="P415" s="426"/>
      <c r="Q415" s="793"/>
    </row>
    <row r="416" spans="1:17" s="317" customFormat="1" ht="13.5" customHeight="1" thickBot="1" x14ac:dyDescent="0.25">
      <c r="A416" s="1100"/>
      <c r="B416" s="830"/>
      <c r="C416" s="453" t="s">
        <v>39</v>
      </c>
      <c r="D416" s="454">
        <f t="shared" si="12"/>
        <v>99.12</v>
      </c>
      <c r="E416" s="320">
        <f t="shared" si="19"/>
        <v>0</v>
      </c>
      <c r="F416" s="455"/>
      <c r="G416" s="855"/>
      <c r="H416" s="320">
        <f t="shared" si="18"/>
        <v>99.12</v>
      </c>
      <c r="I416" s="455"/>
      <c r="J416" s="854">
        <v>99.12</v>
      </c>
      <c r="K416" s="366">
        <f t="shared" si="20"/>
        <v>0</v>
      </c>
      <c r="L416" s="439"/>
      <c r="M416" s="440"/>
      <c r="N416" s="441"/>
      <c r="O416" s="440"/>
      <c r="P416" s="441"/>
      <c r="Q416" s="795"/>
    </row>
    <row r="417" spans="1:17" s="317" customFormat="1" ht="13.5" customHeight="1" x14ac:dyDescent="0.2">
      <c r="A417" s="1098" t="s">
        <v>30</v>
      </c>
      <c r="B417" s="845" t="s">
        <v>437</v>
      </c>
      <c r="C417" s="442" t="s">
        <v>9</v>
      </c>
      <c r="D417" s="846">
        <f t="shared" si="12"/>
        <v>0.54</v>
      </c>
      <c r="E417" s="847">
        <f t="shared" si="19"/>
        <v>0</v>
      </c>
      <c r="F417" s="443"/>
      <c r="G417" s="444"/>
      <c r="H417" s="847">
        <f t="shared" si="18"/>
        <v>0.54</v>
      </c>
      <c r="I417" s="443"/>
      <c r="J417" s="445">
        <v>0.54</v>
      </c>
      <c r="K417" s="850">
        <f t="shared" si="20"/>
        <v>0</v>
      </c>
      <c r="L417" s="446"/>
      <c r="M417" s="447"/>
      <c r="N417" s="446"/>
      <c r="O417" s="447"/>
      <c r="P417" s="446"/>
      <c r="Q417" s="794"/>
    </row>
    <row r="418" spans="1:17" s="317" customFormat="1" ht="13.5" customHeight="1" x14ac:dyDescent="0.2">
      <c r="A418" s="1099"/>
      <c r="B418" s="851" t="s">
        <v>357</v>
      </c>
      <c r="C418" s="429" t="s">
        <v>48</v>
      </c>
      <c r="D418" s="926">
        <f t="shared" si="12"/>
        <v>1</v>
      </c>
      <c r="E418" s="927">
        <f t="shared" si="19"/>
        <v>0</v>
      </c>
      <c r="F418" s="928"/>
      <c r="G418" s="937"/>
      <c r="H418" s="927">
        <f t="shared" si="18"/>
        <v>1</v>
      </c>
      <c r="I418" s="943"/>
      <c r="J418" s="930">
        <v>1</v>
      </c>
      <c r="K418" s="941">
        <f t="shared" si="20"/>
        <v>0</v>
      </c>
      <c r="L418" s="426"/>
      <c r="M418" s="427"/>
      <c r="N418" s="426"/>
      <c r="O418" s="427"/>
      <c r="P418" s="426"/>
      <c r="Q418" s="793"/>
    </row>
    <row r="419" spans="1:17" s="317" customFormat="1" ht="13.5" customHeight="1" thickBot="1" x14ac:dyDescent="0.25">
      <c r="A419" s="1100"/>
      <c r="B419" s="434"/>
      <c r="C419" s="435" t="s">
        <v>39</v>
      </c>
      <c r="D419" s="848">
        <f t="shared" si="12"/>
        <v>319.17599999999999</v>
      </c>
      <c r="E419" s="849">
        <f t="shared" si="19"/>
        <v>0</v>
      </c>
      <c r="F419" s="436"/>
      <c r="G419" s="448"/>
      <c r="H419" s="849">
        <f t="shared" si="18"/>
        <v>319.17599999999999</v>
      </c>
      <c r="I419" s="449"/>
      <c r="J419" s="438">
        <v>319.17599999999999</v>
      </c>
      <c r="K419" s="853">
        <f t="shared" si="20"/>
        <v>0</v>
      </c>
      <c r="L419" s="441"/>
      <c r="M419" s="440"/>
      <c r="N419" s="441"/>
      <c r="O419" s="440"/>
      <c r="P419" s="441"/>
      <c r="Q419" s="795"/>
    </row>
    <row r="420" spans="1:17" s="317" customFormat="1" ht="13.5" customHeight="1" x14ac:dyDescent="0.2">
      <c r="A420" s="1098" t="s">
        <v>31</v>
      </c>
      <c r="B420" s="845" t="s">
        <v>438</v>
      </c>
      <c r="C420" s="442" t="s">
        <v>9</v>
      </c>
      <c r="D420" s="846">
        <f t="shared" si="12"/>
        <v>0.54</v>
      </c>
      <c r="E420" s="847">
        <f t="shared" si="19"/>
        <v>0</v>
      </c>
      <c r="F420" s="443"/>
      <c r="G420" s="444"/>
      <c r="H420" s="847">
        <f t="shared" si="18"/>
        <v>0.54</v>
      </c>
      <c r="I420" s="443"/>
      <c r="J420" s="445">
        <v>0.54</v>
      </c>
      <c r="K420" s="850">
        <f t="shared" si="20"/>
        <v>0</v>
      </c>
      <c r="L420" s="446"/>
      <c r="M420" s="447"/>
      <c r="N420" s="446"/>
      <c r="O420" s="447"/>
      <c r="P420" s="446"/>
      <c r="Q420" s="794"/>
    </row>
    <row r="421" spans="1:17" s="317" customFormat="1" ht="13.5" customHeight="1" x14ac:dyDescent="0.2">
      <c r="A421" s="1099"/>
      <c r="B421" s="851" t="s">
        <v>412</v>
      </c>
      <c r="C421" s="429" t="s">
        <v>48</v>
      </c>
      <c r="D421" s="926">
        <f t="shared" si="12"/>
        <v>1</v>
      </c>
      <c r="E421" s="927">
        <f t="shared" si="19"/>
        <v>0</v>
      </c>
      <c r="F421" s="928"/>
      <c r="G421" s="929"/>
      <c r="H421" s="927">
        <f t="shared" si="18"/>
        <v>1</v>
      </c>
      <c r="I421" s="943"/>
      <c r="J421" s="930">
        <v>1</v>
      </c>
      <c r="K421" s="941">
        <f t="shared" si="20"/>
        <v>0</v>
      </c>
      <c r="L421" s="426"/>
      <c r="M421" s="815"/>
      <c r="N421" s="426"/>
      <c r="O421" s="427"/>
      <c r="P421" s="426"/>
      <c r="Q421" s="793"/>
    </row>
    <row r="422" spans="1:17" s="317" customFormat="1" ht="13.5" customHeight="1" thickBot="1" x14ac:dyDescent="0.25">
      <c r="A422" s="1100"/>
      <c r="B422" s="434"/>
      <c r="C422" s="435" t="s">
        <v>39</v>
      </c>
      <c r="D422" s="848">
        <f t="shared" si="12"/>
        <v>319.17599999999999</v>
      </c>
      <c r="E422" s="849">
        <f t="shared" si="19"/>
        <v>0</v>
      </c>
      <c r="F422" s="436"/>
      <c r="G422" s="437"/>
      <c r="H422" s="849">
        <f t="shared" si="18"/>
        <v>319.17599999999999</v>
      </c>
      <c r="I422" s="449"/>
      <c r="J422" s="438">
        <v>319.17599999999999</v>
      </c>
      <c r="K422" s="853">
        <f t="shared" si="20"/>
        <v>0</v>
      </c>
      <c r="L422" s="441"/>
      <c r="M422" s="816"/>
      <c r="N422" s="441"/>
      <c r="O422" s="440"/>
      <c r="P422" s="441"/>
      <c r="Q422" s="795"/>
    </row>
    <row r="423" spans="1:17" s="317" customFormat="1" ht="13.5" customHeight="1" x14ac:dyDescent="0.2">
      <c r="A423" s="1098" t="s">
        <v>32</v>
      </c>
      <c r="B423" s="419" t="s">
        <v>439</v>
      </c>
      <c r="C423" s="420" t="s">
        <v>9</v>
      </c>
      <c r="D423" s="846">
        <f t="shared" si="12"/>
        <v>0.95</v>
      </c>
      <c r="E423" s="847">
        <f t="shared" si="19"/>
        <v>0</v>
      </c>
      <c r="F423" s="443"/>
      <c r="G423" s="444"/>
      <c r="H423" s="847">
        <f t="shared" si="18"/>
        <v>0.95</v>
      </c>
      <c r="I423" s="443"/>
      <c r="J423" s="445">
        <v>0.95</v>
      </c>
      <c r="K423" s="850">
        <f t="shared" si="20"/>
        <v>0</v>
      </c>
      <c r="L423" s="446"/>
      <c r="M423" s="447"/>
      <c r="N423" s="446"/>
      <c r="O423" s="447"/>
      <c r="P423" s="446"/>
      <c r="Q423" s="794"/>
    </row>
    <row r="424" spans="1:17" s="317" customFormat="1" ht="13.5" customHeight="1" x14ac:dyDescent="0.2">
      <c r="A424" s="1099"/>
      <c r="B424" s="428" t="s">
        <v>440</v>
      </c>
      <c r="C424" s="429" t="s">
        <v>48</v>
      </c>
      <c r="D424" s="926">
        <f t="shared" si="12"/>
        <v>2</v>
      </c>
      <c r="E424" s="927">
        <f t="shared" si="19"/>
        <v>0</v>
      </c>
      <c r="F424" s="928"/>
      <c r="G424" s="929"/>
      <c r="H424" s="927">
        <f t="shared" si="18"/>
        <v>2</v>
      </c>
      <c r="I424" s="928"/>
      <c r="J424" s="944">
        <v>2</v>
      </c>
      <c r="K424" s="941">
        <f t="shared" si="20"/>
        <v>0</v>
      </c>
      <c r="L424" s="433"/>
      <c r="M424" s="815"/>
      <c r="N424" s="426"/>
      <c r="O424" s="427"/>
      <c r="P424" s="426"/>
      <c r="Q424" s="793"/>
    </row>
    <row r="425" spans="1:17" s="317" customFormat="1" ht="13.5" customHeight="1" thickBot="1" x14ac:dyDescent="0.25">
      <c r="A425" s="1100"/>
      <c r="B425" s="434"/>
      <c r="C425" s="435" t="s">
        <v>39</v>
      </c>
      <c r="D425" s="848">
        <f t="shared" si="12"/>
        <v>366.80799999999999</v>
      </c>
      <c r="E425" s="849">
        <f t="shared" si="19"/>
        <v>0</v>
      </c>
      <c r="F425" s="436"/>
      <c r="G425" s="437"/>
      <c r="H425" s="849">
        <f t="shared" si="18"/>
        <v>366.80799999999999</v>
      </c>
      <c r="I425" s="436"/>
      <c r="J425" s="450">
        <v>366.80799999999999</v>
      </c>
      <c r="K425" s="853">
        <f t="shared" si="20"/>
        <v>0</v>
      </c>
      <c r="L425" s="439"/>
      <c r="M425" s="816"/>
      <c r="N425" s="441"/>
      <c r="O425" s="440"/>
      <c r="P425" s="441"/>
      <c r="Q425" s="795"/>
    </row>
    <row r="426" spans="1:17" s="317" customFormat="1" ht="13.5" customHeight="1" x14ac:dyDescent="0.2">
      <c r="A426" s="1098" t="s">
        <v>33</v>
      </c>
      <c r="B426" s="419" t="s">
        <v>441</v>
      </c>
      <c r="C426" s="442" t="s">
        <v>9</v>
      </c>
      <c r="D426" s="421">
        <f t="shared" si="12"/>
        <v>0.38600000000000001</v>
      </c>
      <c r="E426" s="422">
        <f t="shared" si="19"/>
        <v>0</v>
      </c>
      <c r="F426" s="423"/>
      <c r="G426" s="424"/>
      <c r="H426" s="422">
        <f t="shared" si="18"/>
        <v>0.38600000000000001</v>
      </c>
      <c r="I426" s="423"/>
      <c r="J426" s="445">
        <v>0.38600000000000001</v>
      </c>
      <c r="K426" s="361">
        <f t="shared" si="20"/>
        <v>0</v>
      </c>
      <c r="L426" s="446"/>
      <c r="M426" s="447"/>
      <c r="N426" s="446"/>
      <c r="O426" s="447"/>
      <c r="P426" s="446"/>
      <c r="Q426" s="794"/>
    </row>
    <row r="427" spans="1:17" s="317" customFormat="1" ht="13.5" customHeight="1" x14ac:dyDescent="0.2">
      <c r="A427" s="1099"/>
      <c r="B427" s="428" t="s">
        <v>412</v>
      </c>
      <c r="C427" s="429" t="s">
        <v>48</v>
      </c>
      <c r="D427" s="926">
        <f t="shared" si="12"/>
        <v>1</v>
      </c>
      <c r="E427" s="927">
        <f t="shared" si="19"/>
        <v>0</v>
      </c>
      <c r="F427" s="928"/>
      <c r="G427" s="937"/>
      <c r="H427" s="927">
        <f t="shared" si="18"/>
        <v>1</v>
      </c>
      <c r="I427" s="943"/>
      <c r="J427" s="930">
        <v>1</v>
      </c>
      <c r="K427" s="945">
        <f t="shared" si="20"/>
        <v>0</v>
      </c>
      <c r="L427" s="426"/>
      <c r="M427" s="427"/>
      <c r="N427" s="426"/>
      <c r="O427" s="427"/>
      <c r="P427" s="426"/>
      <c r="Q427" s="793"/>
    </row>
    <row r="428" spans="1:17" s="317" customFormat="1" ht="13.5" customHeight="1" thickBot="1" x14ac:dyDescent="0.25">
      <c r="A428" s="1100"/>
      <c r="B428" s="830"/>
      <c r="C428" s="453" t="s">
        <v>39</v>
      </c>
      <c r="D428" s="454">
        <f t="shared" si="12"/>
        <v>99.12</v>
      </c>
      <c r="E428" s="320">
        <f t="shared" si="19"/>
        <v>0</v>
      </c>
      <c r="F428" s="455"/>
      <c r="G428" s="855"/>
      <c r="H428" s="320">
        <f t="shared" si="18"/>
        <v>99.12</v>
      </c>
      <c r="I428" s="832"/>
      <c r="J428" s="438">
        <v>99.12</v>
      </c>
      <c r="K428" s="946">
        <f t="shared" si="20"/>
        <v>0</v>
      </c>
      <c r="L428" s="451"/>
      <c r="M428" s="440"/>
      <c r="N428" s="441"/>
      <c r="O428" s="440"/>
      <c r="P428" s="441"/>
      <c r="Q428" s="795"/>
    </row>
    <row r="429" spans="1:17" s="317" customFormat="1" ht="13.5" customHeight="1" x14ac:dyDescent="0.2">
      <c r="A429" s="1098" t="s">
        <v>34</v>
      </c>
      <c r="B429" s="845" t="s">
        <v>442</v>
      </c>
      <c r="C429" s="442" t="s">
        <v>9</v>
      </c>
      <c r="D429" s="846">
        <f t="shared" si="12"/>
        <v>0.38600000000000001</v>
      </c>
      <c r="E429" s="847">
        <f t="shared" si="19"/>
        <v>0</v>
      </c>
      <c r="F429" s="443"/>
      <c r="G429" s="444"/>
      <c r="H429" s="847">
        <f t="shared" si="18"/>
        <v>0.38600000000000001</v>
      </c>
      <c r="I429" s="443"/>
      <c r="J429" s="445">
        <v>0.38600000000000001</v>
      </c>
      <c r="K429" s="368">
        <f t="shared" si="20"/>
        <v>0</v>
      </c>
      <c r="L429" s="446"/>
      <c r="M429" s="447"/>
      <c r="N429" s="446"/>
      <c r="O429" s="447"/>
      <c r="P429" s="446"/>
      <c r="Q429" s="794"/>
    </row>
    <row r="430" spans="1:17" s="317" customFormat="1" ht="13.5" customHeight="1" x14ac:dyDescent="0.2">
      <c r="A430" s="1099"/>
      <c r="B430" s="851" t="s">
        <v>426</v>
      </c>
      <c r="C430" s="429" t="s">
        <v>48</v>
      </c>
      <c r="D430" s="926">
        <f t="shared" si="12"/>
        <v>1</v>
      </c>
      <c r="E430" s="927">
        <f t="shared" si="19"/>
        <v>0</v>
      </c>
      <c r="F430" s="928"/>
      <c r="G430" s="937"/>
      <c r="H430" s="927">
        <f t="shared" si="18"/>
        <v>1</v>
      </c>
      <c r="I430" s="943"/>
      <c r="J430" s="930">
        <v>1</v>
      </c>
      <c r="K430" s="945">
        <f t="shared" si="20"/>
        <v>0</v>
      </c>
      <c r="L430" s="426"/>
      <c r="M430" s="427"/>
      <c r="N430" s="426"/>
      <c r="O430" s="427"/>
      <c r="P430" s="426"/>
      <c r="Q430" s="793"/>
    </row>
    <row r="431" spans="1:17" s="317" customFormat="1" ht="13.5" customHeight="1" thickBot="1" x14ac:dyDescent="0.25">
      <c r="A431" s="1100"/>
      <c r="B431" s="434"/>
      <c r="C431" s="435" t="s">
        <v>39</v>
      </c>
      <c r="D431" s="848">
        <f t="shared" si="12"/>
        <v>99.12</v>
      </c>
      <c r="E431" s="849">
        <f t="shared" si="19"/>
        <v>0</v>
      </c>
      <c r="F431" s="436"/>
      <c r="G431" s="448"/>
      <c r="H431" s="849">
        <f t="shared" si="18"/>
        <v>99.12</v>
      </c>
      <c r="I431" s="449"/>
      <c r="J431" s="438">
        <v>99.12</v>
      </c>
      <c r="K431" s="370">
        <f t="shared" si="20"/>
        <v>0</v>
      </c>
      <c r="L431" s="441"/>
      <c r="M431" s="440"/>
      <c r="N431" s="441"/>
      <c r="O431" s="440"/>
      <c r="P431" s="441"/>
      <c r="Q431" s="795"/>
    </row>
    <row r="432" spans="1:17" s="317" customFormat="1" ht="13.5" customHeight="1" x14ac:dyDescent="0.2">
      <c r="A432" s="1098" t="s">
        <v>46</v>
      </c>
      <c r="B432" s="419" t="s">
        <v>443</v>
      </c>
      <c r="C432" s="420" t="s">
        <v>9</v>
      </c>
      <c r="D432" s="846">
        <f t="shared" ref="D432:D501" si="21">E432+H432+K432</f>
        <v>0.38600000000000001</v>
      </c>
      <c r="E432" s="847">
        <f t="shared" si="19"/>
        <v>0</v>
      </c>
      <c r="F432" s="443"/>
      <c r="G432" s="444"/>
      <c r="H432" s="847">
        <f t="shared" si="18"/>
        <v>0.38600000000000001</v>
      </c>
      <c r="I432" s="443"/>
      <c r="J432" s="445">
        <v>0.38600000000000001</v>
      </c>
      <c r="K432" s="850">
        <f t="shared" si="20"/>
        <v>0</v>
      </c>
      <c r="L432" s="426"/>
      <c r="M432" s="447"/>
      <c r="N432" s="446"/>
      <c r="O432" s="447"/>
      <c r="P432" s="446"/>
      <c r="Q432" s="794"/>
    </row>
    <row r="433" spans="1:17" s="317" customFormat="1" ht="13.5" customHeight="1" x14ac:dyDescent="0.2">
      <c r="A433" s="1099"/>
      <c r="B433" s="428" t="s">
        <v>423</v>
      </c>
      <c r="C433" s="429" t="s">
        <v>48</v>
      </c>
      <c r="D433" s="926">
        <f t="shared" si="21"/>
        <v>1</v>
      </c>
      <c r="E433" s="927">
        <f t="shared" si="19"/>
        <v>0</v>
      </c>
      <c r="F433" s="928"/>
      <c r="G433" s="929"/>
      <c r="H433" s="927">
        <f t="shared" si="18"/>
        <v>1</v>
      </c>
      <c r="I433" s="928"/>
      <c r="J433" s="930">
        <v>1</v>
      </c>
      <c r="K433" s="941">
        <f t="shared" si="20"/>
        <v>0</v>
      </c>
      <c r="L433" s="433"/>
      <c r="M433" s="815"/>
      <c r="N433" s="426"/>
      <c r="O433" s="427"/>
      <c r="P433" s="426"/>
      <c r="Q433" s="793"/>
    </row>
    <row r="434" spans="1:17" s="317" customFormat="1" ht="13.5" customHeight="1" thickBot="1" x14ac:dyDescent="0.25">
      <c r="A434" s="1100"/>
      <c r="B434" s="434"/>
      <c r="C434" s="453" t="s">
        <v>39</v>
      </c>
      <c r="D434" s="848">
        <f t="shared" si="21"/>
        <v>99.12</v>
      </c>
      <c r="E434" s="849">
        <f t="shared" si="19"/>
        <v>0</v>
      </c>
      <c r="F434" s="436"/>
      <c r="G434" s="437"/>
      <c r="H434" s="849">
        <f t="shared" si="18"/>
        <v>99.12</v>
      </c>
      <c r="I434" s="436"/>
      <c r="J434" s="438">
        <v>99.12</v>
      </c>
      <c r="K434" s="853">
        <f t="shared" si="20"/>
        <v>0</v>
      </c>
      <c r="L434" s="439"/>
      <c r="M434" s="816"/>
      <c r="N434" s="441"/>
      <c r="O434" s="440"/>
      <c r="P434" s="441"/>
      <c r="Q434" s="795"/>
    </row>
    <row r="435" spans="1:17" s="317" customFormat="1" ht="13.5" customHeight="1" x14ac:dyDescent="0.2">
      <c r="A435" s="1098" t="s">
        <v>110</v>
      </c>
      <c r="B435" s="845" t="s">
        <v>339</v>
      </c>
      <c r="C435" s="442" t="s">
        <v>9</v>
      </c>
      <c r="D435" s="846">
        <f t="shared" si="21"/>
        <v>1.853</v>
      </c>
      <c r="E435" s="847">
        <f t="shared" si="19"/>
        <v>0</v>
      </c>
      <c r="F435" s="443"/>
      <c r="G435" s="444"/>
      <c r="H435" s="847">
        <f t="shared" si="18"/>
        <v>1.853</v>
      </c>
      <c r="I435" s="443"/>
      <c r="J435" s="445">
        <v>1.853</v>
      </c>
      <c r="K435" s="850">
        <f t="shared" si="20"/>
        <v>0</v>
      </c>
      <c r="L435" s="446"/>
      <c r="M435" s="447"/>
      <c r="N435" s="446"/>
      <c r="O435" s="447"/>
      <c r="P435" s="446"/>
      <c r="Q435" s="794"/>
    </row>
    <row r="436" spans="1:17" s="317" customFormat="1" ht="13.5" customHeight="1" x14ac:dyDescent="0.2">
      <c r="A436" s="1099"/>
      <c r="B436" s="851" t="s">
        <v>444</v>
      </c>
      <c r="C436" s="429" t="s">
        <v>48</v>
      </c>
      <c r="D436" s="926">
        <f t="shared" si="21"/>
        <v>3</v>
      </c>
      <c r="E436" s="927">
        <f t="shared" si="19"/>
        <v>0</v>
      </c>
      <c r="F436" s="928"/>
      <c r="G436" s="929"/>
      <c r="H436" s="927">
        <f t="shared" si="18"/>
        <v>3</v>
      </c>
      <c r="I436" s="928"/>
      <c r="J436" s="930">
        <v>3</v>
      </c>
      <c r="K436" s="941">
        <f t="shared" si="20"/>
        <v>0</v>
      </c>
      <c r="L436" s="433"/>
      <c r="M436" s="815"/>
      <c r="N436" s="426"/>
      <c r="O436" s="427"/>
      <c r="P436" s="426"/>
      <c r="Q436" s="793"/>
    </row>
    <row r="437" spans="1:17" s="317" customFormat="1" ht="13.5" customHeight="1" thickBot="1" x14ac:dyDescent="0.25">
      <c r="A437" s="1100"/>
      <c r="B437" s="434"/>
      <c r="C437" s="435" t="s">
        <v>39</v>
      </c>
      <c r="D437" s="848">
        <f t="shared" si="21"/>
        <v>304.97399999999999</v>
      </c>
      <c r="E437" s="849">
        <f t="shared" si="19"/>
        <v>0</v>
      </c>
      <c r="F437" s="436"/>
      <c r="G437" s="437"/>
      <c r="H437" s="849">
        <f t="shared" si="18"/>
        <v>304.97399999999999</v>
      </c>
      <c r="I437" s="436"/>
      <c r="J437" s="438">
        <v>304.97399999999999</v>
      </c>
      <c r="K437" s="853">
        <f t="shared" si="20"/>
        <v>0</v>
      </c>
      <c r="L437" s="439"/>
      <c r="M437" s="816"/>
      <c r="N437" s="441"/>
      <c r="O437" s="440"/>
      <c r="P437" s="441"/>
      <c r="Q437" s="795"/>
    </row>
    <row r="438" spans="1:17" s="317" customFormat="1" ht="13.5" customHeight="1" x14ac:dyDescent="0.2">
      <c r="A438" s="1098" t="s">
        <v>35</v>
      </c>
      <c r="B438" s="419" t="s">
        <v>445</v>
      </c>
      <c r="C438" s="420" t="s">
        <v>9</v>
      </c>
      <c r="D438" s="846">
        <f t="shared" si="21"/>
        <v>0.38600000000000001</v>
      </c>
      <c r="E438" s="847">
        <f t="shared" si="19"/>
        <v>0</v>
      </c>
      <c r="F438" s="443"/>
      <c r="G438" s="444"/>
      <c r="H438" s="847">
        <f t="shared" si="18"/>
        <v>0.38600000000000001</v>
      </c>
      <c r="I438" s="443"/>
      <c r="J438" s="445">
        <v>0.38600000000000001</v>
      </c>
      <c r="K438" s="850">
        <f t="shared" si="20"/>
        <v>0</v>
      </c>
      <c r="L438" s="446"/>
      <c r="M438" s="447"/>
      <c r="N438" s="446"/>
      <c r="O438" s="447"/>
      <c r="P438" s="446"/>
      <c r="Q438" s="794"/>
    </row>
    <row r="439" spans="1:17" s="317" customFormat="1" ht="13.5" customHeight="1" x14ac:dyDescent="0.2">
      <c r="A439" s="1099"/>
      <c r="B439" s="428" t="s">
        <v>436</v>
      </c>
      <c r="C439" s="429" t="s">
        <v>48</v>
      </c>
      <c r="D439" s="926">
        <f t="shared" si="21"/>
        <v>1</v>
      </c>
      <c r="E439" s="927">
        <f t="shared" si="19"/>
        <v>0</v>
      </c>
      <c r="F439" s="928"/>
      <c r="G439" s="929"/>
      <c r="H439" s="927">
        <f t="shared" si="18"/>
        <v>1</v>
      </c>
      <c r="I439" s="943"/>
      <c r="J439" s="930">
        <v>1</v>
      </c>
      <c r="K439" s="941">
        <f t="shared" si="20"/>
        <v>0</v>
      </c>
      <c r="L439" s="426"/>
      <c r="M439" s="815"/>
      <c r="N439" s="426"/>
      <c r="O439" s="427"/>
      <c r="P439" s="426"/>
      <c r="Q439" s="793"/>
    </row>
    <row r="440" spans="1:17" s="317" customFormat="1" ht="13.5" customHeight="1" thickBot="1" x14ac:dyDescent="0.25">
      <c r="A440" s="1100"/>
      <c r="B440" s="434"/>
      <c r="C440" s="435" t="s">
        <v>39</v>
      </c>
      <c r="D440" s="848">
        <f t="shared" si="21"/>
        <v>99.12</v>
      </c>
      <c r="E440" s="849">
        <f t="shared" si="19"/>
        <v>0</v>
      </c>
      <c r="F440" s="436"/>
      <c r="G440" s="437"/>
      <c r="H440" s="849">
        <f t="shared" si="18"/>
        <v>99.12</v>
      </c>
      <c r="I440" s="449"/>
      <c r="J440" s="438">
        <v>99.12</v>
      </c>
      <c r="K440" s="853">
        <f t="shared" si="20"/>
        <v>0</v>
      </c>
      <c r="L440" s="441"/>
      <c r="M440" s="816"/>
      <c r="N440" s="441"/>
      <c r="O440" s="440"/>
      <c r="P440" s="441"/>
      <c r="Q440" s="795"/>
    </row>
    <row r="441" spans="1:17" s="317" customFormat="1" ht="13.5" customHeight="1" x14ac:dyDescent="0.2">
      <c r="A441" s="1098" t="s">
        <v>37</v>
      </c>
      <c r="B441" s="419" t="s">
        <v>446</v>
      </c>
      <c r="C441" s="442" t="s">
        <v>9</v>
      </c>
      <c r="D441" s="846">
        <f>E441+H441+K441</f>
        <v>0.77200000000000002</v>
      </c>
      <c r="E441" s="847">
        <f>F441+G441</f>
        <v>0</v>
      </c>
      <c r="F441" s="443"/>
      <c r="G441" s="444"/>
      <c r="H441" s="847">
        <f>I441+J441</f>
        <v>0.77200000000000002</v>
      </c>
      <c r="I441" s="443"/>
      <c r="J441" s="445">
        <v>0.77200000000000002</v>
      </c>
      <c r="K441" s="325">
        <f>L441+M441</f>
        <v>0</v>
      </c>
      <c r="L441" s="446"/>
      <c r="M441" s="447"/>
      <c r="N441" s="446"/>
      <c r="O441" s="447"/>
      <c r="P441" s="446"/>
      <c r="Q441" s="794"/>
    </row>
    <row r="442" spans="1:17" s="317" customFormat="1" ht="13.5" customHeight="1" x14ac:dyDescent="0.2">
      <c r="A442" s="1099"/>
      <c r="B442" s="428" t="s">
        <v>447</v>
      </c>
      <c r="C442" s="429" t="s">
        <v>48</v>
      </c>
      <c r="D442" s="926">
        <f>E442+H442+K442</f>
        <v>2</v>
      </c>
      <c r="E442" s="927">
        <f>F442+G442</f>
        <v>0</v>
      </c>
      <c r="F442" s="928"/>
      <c r="G442" s="937"/>
      <c r="H442" s="927">
        <f>I442+J442</f>
        <v>2</v>
      </c>
      <c r="I442" s="943"/>
      <c r="J442" s="930">
        <v>2</v>
      </c>
      <c r="K442" s="938">
        <f>L442+M442</f>
        <v>0</v>
      </c>
      <c r="L442" s="426"/>
      <c r="M442" s="815"/>
      <c r="N442" s="426"/>
      <c r="O442" s="427"/>
      <c r="P442" s="426"/>
      <c r="Q442" s="793"/>
    </row>
    <row r="443" spans="1:17" s="317" customFormat="1" ht="13.5" customHeight="1" thickBot="1" x14ac:dyDescent="0.25">
      <c r="A443" s="1100"/>
      <c r="B443" s="434"/>
      <c r="C443" s="435" t="s">
        <v>39</v>
      </c>
      <c r="D443" s="848">
        <f>E443+H443+K443</f>
        <v>198.24</v>
      </c>
      <c r="E443" s="849">
        <f>F443+G443</f>
        <v>0</v>
      </c>
      <c r="F443" s="436"/>
      <c r="G443" s="448"/>
      <c r="H443" s="849">
        <f>I443+J443</f>
        <v>198.24</v>
      </c>
      <c r="I443" s="449"/>
      <c r="J443" s="438">
        <v>198.24</v>
      </c>
      <c r="K443" s="367">
        <f>L443+M443</f>
        <v>0</v>
      </c>
      <c r="L443" s="441"/>
      <c r="M443" s="816"/>
      <c r="N443" s="441"/>
      <c r="O443" s="440"/>
      <c r="P443" s="441"/>
      <c r="Q443" s="795"/>
    </row>
    <row r="444" spans="1:17" s="317" customFormat="1" ht="13.5" customHeight="1" x14ac:dyDescent="0.2">
      <c r="A444" s="1098" t="s">
        <v>112</v>
      </c>
      <c r="B444" s="419" t="s">
        <v>448</v>
      </c>
      <c r="C444" s="420" t="s">
        <v>9</v>
      </c>
      <c r="D444" s="421">
        <f t="shared" si="21"/>
        <v>0.38600000000000001</v>
      </c>
      <c r="E444" s="422">
        <f t="shared" si="19"/>
        <v>0</v>
      </c>
      <c r="F444" s="423"/>
      <c r="G444" s="424"/>
      <c r="H444" s="422">
        <f t="shared" si="18"/>
        <v>0.38600000000000001</v>
      </c>
      <c r="I444" s="423"/>
      <c r="J444" s="445">
        <v>0.38600000000000001</v>
      </c>
      <c r="K444" s="355">
        <f t="shared" si="20"/>
        <v>0</v>
      </c>
      <c r="L444" s="426"/>
      <c r="M444" s="447"/>
      <c r="N444" s="446"/>
      <c r="O444" s="447"/>
      <c r="P444" s="446"/>
      <c r="Q444" s="794"/>
    </row>
    <row r="445" spans="1:17" s="317" customFormat="1" ht="13.5" customHeight="1" x14ac:dyDescent="0.2">
      <c r="A445" s="1099"/>
      <c r="B445" s="428" t="s">
        <v>426</v>
      </c>
      <c r="C445" s="429" t="s">
        <v>48</v>
      </c>
      <c r="D445" s="926">
        <f t="shared" si="21"/>
        <v>1</v>
      </c>
      <c r="E445" s="927">
        <f t="shared" si="19"/>
        <v>0</v>
      </c>
      <c r="F445" s="928"/>
      <c r="G445" s="937"/>
      <c r="H445" s="927">
        <f t="shared" si="18"/>
        <v>1</v>
      </c>
      <c r="I445" s="943"/>
      <c r="J445" s="930">
        <v>1</v>
      </c>
      <c r="K445" s="938">
        <f t="shared" si="20"/>
        <v>0</v>
      </c>
      <c r="L445" s="426"/>
      <c r="M445" s="427"/>
      <c r="N445" s="426"/>
      <c r="O445" s="427"/>
      <c r="P445" s="426"/>
      <c r="Q445" s="793"/>
    </row>
    <row r="446" spans="1:17" s="317" customFormat="1" ht="13.5" customHeight="1" thickBot="1" x14ac:dyDescent="0.25">
      <c r="A446" s="1100"/>
      <c r="B446" s="434"/>
      <c r="C446" s="435" t="s">
        <v>39</v>
      </c>
      <c r="D446" s="454">
        <f t="shared" si="21"/>
        <v>99.12</v>
      </c>
      <c r="E446" s="320">
        <f t="shared" si="19"/>
        <v>0</v>
      </c>
      <c r="F446" s="455"/>
      <c r="G446" s="855"/>
      <c r="H446" s="320">
        <f t="shared" si="18"/>
        <v>99.12</v>
      </c>
      <c r="I446" s="832"/>
      <c r="J446" s="854">
        <v>99.12</v>
      </c>
      <c r="K446" s="366">
        <f t="shared" si="20"/>
        <v>0</v>
      </c>
      <c r="L446" s="441"/>
      <c r="M446" s="440"/>
      <c r="N446" s="441"/>
      <c r="O446" s="440"/>
      <c r="P446" s="441"/>
      <c r="Q446" s="795"/>
    </row>
    <row r="447" spans="1:17" s="317" customFormat="1" ht="13.5" customHeight="1" x14ac:dyDescent="0.2">
      <c r="A447" s="1098" t="s">
        <v>131</v>
      </c>
      <c r="B447" s="419" t="s">
        <v>449</v>
      </c>
      <c r="C447" s="442" t="s">
        <v>9</v>
      </c>
      <c r="D447" s="846">
        <f t="shared" si="21"/>
        <v>2.78</v>
      </c>
      <c r="E447" s="847">
        <f t="shared" si="19"/>
        <v>0</v>
      </c>
      <c r="F447" s="443"/>
      <c r="G447" s="444"/>
      <c r="H447" s="847">
        <f t="shared" si="18"/>
        <v>2.78</v>
      </c>
      <c r="I447" s="443"/>
      <c r="J447" s="445">
        <v>2.78</v>
      </c>
      <c r="K447" s="850">
        <f t="shared" si="20"/>
        <v>0</v>
      </c>
      <c r="L447" s="446"/>
      <c r="M447" s="447"/>
      <c r="N447" s="446"/>
      <c r="O447" s="447"/>
      <c r="P447" s="446"/>
      <c r="Q447" s="794"/>
    </row>
    <row r="448" spans="1:17" s="317" customFormat="1" ht="13.5" customHeight="1" x14ac:dyDescent="0.2">
      <c r="A448" s="1099"/>
      <c r="B448" s="428" t="s">
        <v>450</v>
      </c>
      <c r="C448" s="429" t="s">
        <v>48</v>
      </c>
      <c r="D448" s="926">
        <f t="shared" si="21"/>
        <v>3</v>
      </c>
      <c r="E448" s="927">
        <f t="shared" si="19"/>
        <v>0</v>
      </c>
      <c r="F448" s="928"/>
      <c r="G448" s="937"/>
      <c r="H448" s="927">
        <f t="shared" si="18"/>
        <v>3</v>
      </c>
      <c r="I448" s="928"/>
      <c r="J448" s="930">
        <v>3</v>
      </c>
      <c r="K448" s="941">
        <f t="shared" si="20"/>
        <v>0</v>
      </c>
      <c r="L448" s="433"/>
      <c r="M448" s="427"/>
      <c r="N448" s="426"/>
      <c r="O448" s="427"/>
      <c r="P448" s="426"/>
      <c r="Q448" s="793"/>
    </row>
    <row r="449" spans="1:17" s="317" customFormat="1" ht="13.5" customHeight="1" thickBot="1" x14ac:dyDescent="0.25">
      <c r="A449" s="1100"/>
      <c r="B449" s="434"/>
      <c r="C449" s="435" t="s">
        <v>39</v>
      </c>
      <c r="D449" s="848">
        <f t="shared" si="21"/>
        <v>1403.58</v>
      </c>
      <c r="E449" s="849">
        <f t="shared" si="19"/>
        <v>0</v>
      </c>
      <c r="F449" s="436"/>
      <c r="G449" s="448"/>
      <c r="H449" s="849">
        <f t="shared" si="18"/>
        <v>1403.58</v>
      </c>
      <c r="I449" s="436"/>
      <c r="J449" s="438">
        <v>1403.58</v>
      </c>
      <c r="K449" s="853">
        <f t="shared" si="20"/>
        <v>0</v>
      </c>
      <c r="L449" s="439"/>
      <c r="M449" s="440"/>
      <c r="N449" s="441"/>
      <c r="O449" s="440"/>
      <c r="P449" s="441"/>
      <c r="Q449" s="795"/>
    </row>
    <row r="450" spans="1:17" s="317" customFormat="1" ht="13.5" customHeight="1" x14ac:dyDescent="0.2">
      <c r="A450" s="1098" t="s">
        <v>144</v>
      </c>
      <c r="B450" s="845" t="s">
        <v>451</v>
      </c>
      <c r="C450" s="442" t="s">
        <v>9</v>
      </c>
      <c r="D450" s="846">
        <f t="shared" si="21"/>
        <v>0.23499999999999999</v>
      </c>
      <c r="E450" s="847">
        <f t="shared" si="19"/>
        <v>0</v>
      </c>
      <c r="F450" s="443"/>
      <c r="G450" s="444"/>
      <c r="H450" s="847">
        <f t="shared" si="18"/>
        <v>0.23499999999999999</v>
      </c>
      <c r="I450" s="443"/>
      <c r="J450" s="445">
        <v>0.23499999999999999</v>
      </c>
      <c r="K450" s="850">
        <f t="shared" si="20"/>
        <v>0</v>
      </c>
      <c r="L450" s="446"/>
      <c r="M450" s="447"/>
      <c r="N450" s="446"/>
      <c r="O450" s="447"/>
      <c r="P450" s="446"/>
      <c r="Q450" s="794"/>
    </row>
    <row r="451" spans="1:17" s="317" customFormat="1" ht="13.5" customHeight="1" x14ac:dyDescent="0.2">
      <c r="A451" s="1099"/>
      <c r="B451" s="851" t="s">
        <v>412</v>
      </c>
      <c r="C451" s="429" t="s">
        <v>48</v>
      </c>
      <c r="D451" s="926">
        <f t="shared" si="21"/>
        <v>1</v>
      </c>
      <c r="E451" s="927">
        <f t="shared" si="19"/>
        <v>0</v>
      </c>
      <c r="F451" s="928"/>
      <c r="G451" s="929"/>
      <c r="H451" s="927">
        <f t="shared" ref="H451:H517" si="22">I451+J451</f>
        <v>1</v>
      </c>
      <c r="I451" s="943"/>
      <c r="J451" s="944">
        <v>1</v>
      </c>
      <c r="K451" s="941">
        <f t="shared" si="20"/>
        <v>0</v>
      </c>
      <c r="L451" s="426"/>
      <c r="M451" s="815"/>
      <c r="N451" s="426"/>
      <c r="O451" s="427"/>
      <c r="P451" s="426"/>
      <c r="Q451" s="793"/>
    </row>
    <row r="452" spans="1:17" s="317" customFormat="1" ht="13.5" customHeight="1" thickBot="1" x14ac:dyDescent="0.25">
      <c r="A452" s="1100"/>
      <c r="B452" s="434"/>
      <c r="C452" s="435" t="s">
        <v>39</v>
      </c>
      <c r="D452" s="848">
        <f t="shared" si="21"/>
        <v>79.296000000000006</v>
      </c>
      <c r="E452" s="849">
        <f t="shared" si="19"/>
        <v>0</v>
      </c>
      <c r="F452" s="436"/>
      <c r="G452" s="437"/>
      <c r="H452" s="849">
        <f t="shared" si="22"/>
        <v>79.296000000000006</v>
      </c>
      <c r="I452" s="449"/>
      <c r="J452" s="450">
        <v>79.296000000000006</v>
      </c>
      <c r="K452" s="853">
        <f t="shared" si="20"/>
        <v>0</v>
      </c>
      <c r="L452" s="441"/>
      <c r="M452" s="816"/>
      <c r="N452" s="441"/>
      <c r="O452" s="440"/>
      <c r="P452" s="441"/>
      <c r="Q452" s="795"/>
    </row>
    <row r="453" spans="1:17" s="317" customFormat="1" ht="13.5" customHeight="1" x14ac:dyDescent="0.2">
      <c r="A453" s="1098" t="s">
        <v>145</v>
      </c>
      <c r="B453" s="419" t="s">
        <v>452</v>
      </c>
      <c r="C453" s="442" t="s">
        <v>9</v>
      </c>
      <c r="D453" s="846">
        <f t="shared" si="21"/>
        <v>0.4</v>
      </c>
      <c r="E453" s="847">
        <f t="shared" si="19"/>
        <v>0</v>
      </c>
      <c r="F453" s="443"/>
      <c r="G453" s="444"/>
      <c r="H453" s="847">
        <f t="shared" si="22"/>
        <v>0.4</v>
      </c>
      <c r="I453" s="443"/>
      <c r="J453" s="445">
        <v>0.4</v>
      </c>
      <c r="K453" s="850">
        <f t="shared" si="20"/>
        <v>0</v>
      </c>
      <c r="L453" s="446"/>
      <c r="M453" s="447"/>
      <c r="N453" s="446"/>
      <c r="O453" s="447"/>
      <c r="P453" s="446"/>
      <c r="Q453" s="794"/>
    </row>
    <row r="454" spans="1:17" s="317" customFormat="1" ht="13.5" customHeight="1" x14ac:dyDescent="0.2">
      <c r="A454" s="1099"/>
      <c r="B454" s="428" t="s">
        <v>426</v>
      </c>
      <c r="C454" s="429" t="s">
        <v>48</v>
      </c>
      <c r="D454" s="926">
        <f t="shared" si="21"/>
        <v>1</v>
      </c>
      <c r="E454" s="927">
        <f t="shared" si="19"/>
        <v>0</v>
      </c>
      <c r="F454" s="928"/>
      <c r="G454" s="929"/>
      <c r="H454" s="927">
        <f t="shared" si="22"/>
        <v>1</v>
      </c>
      <c r="I454" s="943"/>
      <c r="J454" s="944">
        <v>1</v>
      </c>
      <c r="K454" s="941">
        <f t="shared" si="20"/>
        <v>0</v>
      </c>
      <c r="L454" s="426"/>
      <c r="M454" s="815"/>
      <c r="N454" s="426"/>
      <c r="O454" s="427"/>
      <c r="P454" s="426"/>
      <c r="Q454" s="793"/>
    </row>
    <row r="455" spans="1:17" s="317" customFormat="1" ht="13.5" customHeight="1" thickBot="1" x14ac:dyDescent="0.25">
      <c r="A455" s="1100"/>
      <c r="B455" s="434"/>
      <c r="C455" s="435" t="s">
        <v>39</v>
      </c>
      <c r="D455" s="848">
        <f t="shared" si="21"/>
        <v>130.34</v>
      </c>
      <c r="E455" s="849">
        <f t="shared" si="19"/>
        <v>0</v>
      </c>
      <c r="F455" s="436"/>
      <c r="G455" s="437"/>
      <c r="H455" s="849">
        <f t="shared" si="22"/>
        <v>130.34</v>
      </c>
      <c r="I455" s="449"/>
      <c r="J455" s="450">
        <v>130.34</v>
      </c>
      <c r="K455" s="853">
        <f t="shared" si="20"/>
        <v>0</v>
      </c>
      <c r="L455" s="441"/>
      <c r="M455" s="816"/>
      <c r="N455" s="441"/>
      <c r="O455" s="440"/>
      <c r="P455" s="441"/>
      <c r="Q455" s="795"/>
    </row>
    <row r="456" spans="1:17" s="317" customFormat="1" ht="13.5" customHeight="1" x14ac:dyDescent="0.2">
      <c r="A456" s="1098" t="s">
        <v>80</v>
      </c>
      <c r="B456" s="845" t="s">
        <v>453</v>
      </c>
      <c r="C456" s="442" t="s">
        <v>9</v>
      </c>
      <c r="D456" s="846">
        <f t="shared" si="21"/>
        <v>0.77200000000000002</v>
      </c>
      <c r="E456" s="847">
        <f t="shared" si="19"/>
        <v>0</v>
      </c>
      <c r="F456" s="443"/>
      <c r="G456" s="444"/>
      <c r="H456" s="847">
        <f t="shared" si="22"/>
        <v>0.77200000000000002</v>
      </c>
      <c r="I456" s="443"/>
      <c r="J456" s="445">
        <v>0.77200000000000002</v>
      </c>
      <c r="K456" s="325">
        <f t="shared" si="20"/>
        <v>0</v>
      </c>
      <c r="L456" s="446"/>
      <c r="M456" s="447"/>
      <c r="N456" s="446"/>
      <c r="O456" s="447"/>
      <c r="P456" s="446"/>
      <c r="Q456" s="794"/>
    </row>
    <row r="457" spans="1:17" s="317" customFormat="1" ht="13.5" customHeight="1" x14ac:dyDescent="0.2">
      <c r="A457" s="1099"/>
      <c r="B457" s="851" t="s">
        <v>447</v>
      </c>
      <c r="C457" s="429" t="s">
        <v>48</v>
      </c>
      <c r="D457" s="926">
        <f t="shared" si="21"/>
        <v>2</v>
      </c>
      <c r="E457" s="927">
        <f t="shared" si="19"/>
        <v>0</v>
      </c>
      <c r="F457" s="928"/>
      <c r="G457" s="929"/>
      <c r="H457" s="927">
        <f t="shared" si="22"/>
        <v>2</v>
      </c>
      <c r="I457" s="943"/>
      <c r="J457" s="944">
        <v>2</v>
      </c>
      <c r="K457" s="938">
        <f t="shared" si="20"/>
        <v>0</v>
      </c>
      <c r="L457" s="426"/>
      <c r="M457" s="815"/>
      <c r="N457" s="426"/>
      <c r="O457" s="427"/>
      <c r="P457" s="426"/>
      <c r="Q457" s="793"/>
    </row>
    <row r="458" spans="1:17" s="317" customFormat="1" ht="13.5" customHeight="1" thickBot="1" x14ac:dyDescent="0.25">
      <c r="A458" s="1100"/>
      <c r="B458" s="434"/>
      <c r="C458" s="435" t="s">
        <v>39</v>
      </c>
      <c r="D458" s="848">
        <f t="shared" si="21"/>
        <v>217.12</v>
      </c>
      <c r="E458" s="849">
        <f t="shared" si="19"/>
        <v>0</v>
      </c>
      <c r="F458" s="436"/>
      <c r="G458" s="437"/>
      <c r="H458" s="849">
        <f t="shared" si="22"/>
        <v>217.12</v>
      </c>
      <c r="I458" s="449"/>
      <c r="J458" s="450">
        <v>217.12</v>
      </c>
      <c r="K458" s="367">
        <f t="shared" si="20"/>
        <v>0</v>
      </c>
      <c r="L458" s="441"/>
      <c r="M458" s="816"/>
      <c r="N458" s="441"/>
      <c r="O458" s="440"/>
      <c r="P458" s="441"/>
      <c r="Q458" s="795"/>
    </row>
    <row r="459" spans="1:17" s="317" customFormat="1" ht="13.5" customHeight="1" x14ac:dyDescent="0.2">
      <c r="A459" s="1098" t="s">
        <v>43</v>
      </c>
      <c r="B459" s="419" t="s">
        <v>352</v>
      </c>
      <c r="C459" s="420" t="s">
        <v>9</v>
      </c>
      <c r="D459" s="846">
        <f t="shared" si="21"/>
        <v>0.38600000000000001</v>
      </c>
      <c r="E459" s="847">
        <f t="shared" si="19"/>
        <v>0</v>
      </c>
      <c r="F459" s="443"/>
      <c r="G459" s="444"/>
      <c r="H459" s="847">
        <f t="shared" si="22"/>
        <v>0.38600000000000001</v>
      </c>
      <c r="I459" s="443"/>
      <c r="J459" s="445">
        <v>0.38600000000000001</v>
      </c>
      <c r="K459" s="850">
        <f t="shared" si="20"/>
        <v>0</v>
      </c>
      <c r="L459" s="426"/>
      <c r="M459" s="447"/>
      <c r="N459" s="446"/>
      <c r="O459" s="447"/>
      <c r="P459" s="446"/>
      <c r="Q459" s="794"/>
    </row>
    <row r="460" spans="1:17" s="317" customFormat="1" ht="13.5" customHeight="1" x14ac:dyDescent="0.2">
      <c r="A460" s="1099"/>
      <c r="B460" s="428" t="s">
        <v>412</v>
      </c>
      <c r="C460" s="429" t="s">
        <v>48</v>
      </c>
      <c r="D460" s="430">
        <f t="shared" si="21"/>
        <v>1</v>
      </c>
      <c r="E460" s="320">
        <f t="shared" si="19"/>
        <v>0</v>
      </c>
      <c r="F460" s="431"/>
      <c r="G460" s="424"/>
      <c r="H460" s="320">
        <f t="shared" si="22"/>
        <v>1</v>
      </c>
      <c r="I460" s="431"/>
      <c r="J460" s="930">
        <v>1</v>
      </c>
      <c r="K460" s="852">
        <f t="shared" si="20"/>
        <v>0</v>
      </c>
      <c r="L460" s="433"/>
      <c r="M460" s="427"/>
      <c r="N460" s="426"/>
      <c r="O460" s="427"/>
      <c r="P460" s="426"/>
      <c r="Q460" s="793"/>
    </row>
    <row r="461" spans="1:17" s="317" customFormat="1" ht="13.5" customHeight="1" thickBot="1" x14ac:dyDescent="0.25">
      <c r="A461" s="1100"/>
      <c r="B461" s="434"/>
      <c r="C461" s="435" t="s">
        <v>39</v>
      </c>
      <c r="D461" s="848">
        <f t="shared" si="21"/>
        <v>108.56</v>
      </c>
      <c r="E461" s="849">
        <f t="shared" si="19"/>
        <v>0</v>
      </c>
      <c r="F461" s="436"/>
      <c r="G461" s="448"/>
      <c r="H461" s="849">
        <f t="shared" si="22"/>
        <v>108.56</v>
      </c>
      <c r="I461" s="436"/>
      <c r="J461" s="438">
        <v>108.56</v>
      </c>
      <c r="K461" s="853">
        <f t="shared" si="20"/>
        <v>0</v>
      </c>
      <c r="L461" s="439"/>
      <c r="M461" s="440"/>
      <c r="N461" s="441"/>
      <c r="O461" s="440"/>
      <c r="P461" s="441"/>
      <c r="Q461" s="795"/>
    </row>
    <row r="462" spans="1:17" s="317" customFormat="1" ht="13.5" customHeight="1" x14ac:dyDescent="0.2">
      <c r="A462" s="1098" t="s">
        <v>190</v>
      </c>
      <c r="B462" s="419" t="s">
        <v>454</v>
      </c>
      <c r="C462" s="442" t="s">
        <v>9</v>
      </c>
      <c r="D462" s="846">
        <f t="shared" si="21"/>
        <v>0.38600000000000001</v>
      </c>
      <c r="E462" s="847">
        <f t="shared" si="19"/>
        <v>0</v>
      </c>
      <c r="F462" s="443"/>
      <c r="G462" s="444"/>
      <c r="H462" s="847">
        <f t="shared" si="22"/>
        <v>0.38600000000000001</v>
      </c>
      <c r="I462" s="443"/>
      <c r="J462" s="445">
        <v>0.38600000000000001</v>
      </c>
      <c r="K462" s="850">
        <f t="shared" si="20"/>
        <v>0</v>
      </c>
      <c r="L462" s="446"/>
      <c r="M462" s="447"/>
      <c r="N462" s="446"/>
      <c r="O462" s="447"/>
      <c r="P462" s="446"/>
      <c r="Q462" s="794"/>
    </row>
    <row r="463" spans="1:17" s="317" customFormat="1" ht="13.5" customHeight="1" x14ac:dyDescent="0.2">
      <c r="A463" s="1099"/>
      <c r="B463" s="428" t="s">
        <v>412</v>
      </c>
      <c r="C463" s="429" t="s">
        <v>48</v>
      </c>
      <c r="D463" s="430">
        <f t="shared" si="21"/>
        <v>1</v>
      </c>
      <c r="E463" s="320">
        <f t="shared" si="19"/>
        <v>0</v>
      </c>
      <c r="F463" s="431"/>
      <c r="G463" s="424"/>
      <c r="H463" s="320">
        <f t="shared" si="22"/>
        <v>1</v>
      </c>
      <c r="I463" s="431"/>
      <c r="J463" s="930">
        <v>1</v>
      </c>
      <c r="K463" s="852">
        <f t="shared" si="20"/>
        <v>0</v>
      </c>
      <c r="L463" s="433"/>
      <c r="M463" s="427"/>
      <c r="N463" s="426"/>
      <c r="O463" s="427"/>
      <c r="P463" s="426"/>
      <c r="Q463" s="793"/>
    </row>
    <row r="464" spans="1:17" s="317" customFormat="1" ht="13.5" customHeight="1" thickBot="1" x14ac:dyDescent="0.25">
      <c r="A464" s="1100"/>
      <c r="B464" s="434"/>
      <c r="C464" s="435" t="s">
        <v>39</v>
      </c>
      <c r="D464" s="848">
        <f t="shared" si="21"/>
        <v>99.12</v>
      </c>
      <c r="E464" s="849">
        <f t="shared" si="19"/>
        <v>0</v>
      </c>
      <c r="F464" s="436"/>
      <c r="G464" s="448"/>
      <c r="H464" s="849">
        <f t="shared" si="22"/>
        <v>99.12</v>
      </c>
      <c r="I464" s="436"/>
      <c r="J464" s="438">
        <v>99.12</v>
      </c>
      <c r="K464" s="853">
        <f t="shared" si="20"/>
        <v>0</v>
      </c>
      <c r="L464" s="439"/>
      <c r="M464" s="440"/>
      <c r="N464" s="441"/>
      <c r="O464" s="440"/>
      <c r="P464" s="441"/>
      <c r="Q464" s="795"/>
    </row>
    <row r="465" spans="1:17" s="317" customFormat="1" ht="13.5" customHeight="1" x14ac:dyDescent="0.2">
      <c r="A465" s="1098" t="s">
        <v>191</v>
      </c>
      <c r="B465" s="419" t="s">
        <v>341</v>
      </c>
      <c r="C465" s="442" t="s">
        <v>9</v>
      </c>
      <c r="D465" s="846">
        <f t="shared" si="21"/>
        <v>1.853</v>
      </c>
      <c r="E465" s="847">
        <f t="shared" si="19"/>
        <v>0</v>
      </c>
      <c r="F465" s="443"/>
      <c r="G465" s="444"/>
      <c r="H465" s="847">
        <f t="shared" si="22"/>
        <v>1.853</v>
      </c>
      <c r="I465" s="443"/>
      <c r="J465" s="445">
        <v>1.853</v>
      </c>
      <c r="K465" s="850">
        <f t="shared" si="20"/>
        <v>0</v>
      </c>
      <c r="L465" s="446"/>
      <c r="M465" s="447"/>
      <c r="N465" s="446"/>
      <c r="O465" s="447"/>
      <c r="P465" s="446"/>
      <c r="Q465" s="794"/>
    </row>
    <row r="466" spans="1:17" s="317" customFormat="1" ht="13.5" customHeight="1" x14ac:dyDescent="0.2">
      <c r="A466" s="1099"/>
      <c r="B466" s="428" t="s">
        <v>455</v>
      </c>
      <c r="C466" s="429" t="s">
        <v>48</v>
      </c>
      <c r="D466" s="926">
        <f t="shared" si="21"/>
        <v>3</v>
      </c>
      <c r="E466" s="927">
        <f t="shared" si="19"/>
        <v>0</v>
      </c>
      <c r="F466" s="928"/>
      <c r="G466" s="929"/>
      <c r="H466" s="927">
        <f t="shared" si="22"/>
        <v>3</v>
      </c>
      <c r="I466" s="928"/>
      <c r="J466" s="930">
        <v>3</v>
      </c>
      <c r="K466" s="941">
        <f t="shared" si="20"/>
        <v>0</v>
      </c>
      <c r="L466" s="433"/>
      <c r="M466" s="815"/>
      <c r="N466" s="426"/>
      <c r="O466" s="427"/>
      <c r="P466" s="426"/>
      <c r="Q466" s="793"/>
    </row>
    <row r="467" spans="1:17" s="317" customFormat="1" ht="13.5" customHeight="1" thickBot="1" x14ac:dyDescent="0.25">
      <c r="A467" s="1100"/>
      <c r="B467" s="434"/>
      <c r="C467" s="453" t="s">
        <v>39</v>
      </c>
      <c r="D467" s="848">
        <f t="shared" si="21"/>
        <v>571.73</v>
      </c>
      <c r="E467" s="849">
        <f t="shared" si="19"/>
        <v>0</v>
      </c>
      <c r="F467" s="436"/>
      <c r="G467" s="437"/>
      <c r="H467" s="849">
        <f t="shared" si="22"/>
        <v>571.73</v>
      </c>
      <c r="I467" s="436"/>
      <c r="J467" s="438">
        <v>571.73</v>
      </c>
      <c r="K467" s="853">
        <f t="shared" si="20"/>
        <v>0</v>
      </c>
      <c r="L467" s="439"/>
      <c r="M467" s="816"/>
      <c r="N467" s="441"/>
      <c r="O467" s="440"/>
      <c r="P467" s="441"/>
      <c r="Q467" s="795"/>
    </row>
    <row r="468" spans="1:17" s="317" customFormat="1" ht="13.5" customHeight="1" x14ac:dyDescent="0.2">
      <c r="A468" s="1098" t="s">
        <v>173</v>
      </c>
      <c r="B468" s="419" t="s">
        <v>456</v>
      </c>
      <c r="C468" s="442" t="s">
        <v>9</v>
      </c>
      <c r="D468" s="846">
        <f t="shared" si="21"/>
        <v>1.621</v>
      </c>
      <c r="E468" s="847">
        <f t="shared" si="19"/>
        <v>0</v>
      </c>
      <c r="F468" s="443"/>
      <c r="G468" s="444"/>
      <c r="H468" s="847">
        <f t="shared" si="22"/>
        <v>1.621</v>
      </c>
      <c r="I468" s="443"/>
      <c r="J468" s="445">
        <v>1.621</v>
      </c>
      <c r="K468" s="850">
        <f t="shared" si="20"/>
        <v>0</v>
      </c>
      <c r="L468" s="446"/>
      <c r="M468" s="447"/>
      <c r="N468" s="446"/>
      <c r="O468" s="447"/>
      <c r="P468" s="446"/>
      <c r="Q468" s="794"/>
    </row>
    <row r="469" spans="1:17" s="317" customFormat="1" ht="13.5" customHeight="1" x14ac:dyDescent="0.2">
      <c r="A469" s="1099"/>
      <c r="B469" s="428" t="s">
        <v>457</v>
      </c>
      <c r="C469" s="429" t="s">
        <v>48</v>
      </c>
      <c r="D469" s="926">
        <f t="shared" si="21"/>
        <v>3</v>
      </c>
      <c r="E469" s="927">
        <f t="shared" si="19"/>
        <v>0</v>
      </c>
      <c r="F469" s="928"/>
      <c r="G469" s="929"/>
      <c r="H469" s="927">
        <f t="shared" si="22"/>
        <v>3</v>
      </c>
      <c r="I469" s="928"/>
      <c r="J469" s="930">
        <v>3</v>
      </c>
      <c r="K469" s="941">
        <f t="shared" si="20"/>
        <v>0</v>
      </c>
      <c r="L469" s="433"/>
      <c r="M469" s="815"/>
      <c r="N469" s="426"/>
      <c r="O469" s="427"/>
      <c r="P469" s="426"/>
      <c r="Q469" s="793"/>
    </row>
    <row r="470" spans="1:17" s="317" customFormat="1" ht="13.5" customHeight="1" thickBot="1" x14ac:dyDescent="0.25">
      <c r="A470" s="1100"/>
      <c r="B470" s="434"/>
      <c r="C470" s="435" t="s">
        <v>39</v>
      </c>
      <c r="D470" s="848">
        <f t="shared" si="21"/>
        <v>571.73</v>
      </c>
      <c r="E470" s="849">
        <f t="shared" si="19"/>
        <v>0</v>
      </c>
      <c r="F470" s="436"/>
      <c r="G470" s="437"/>
      <c r="H470" s="849">
        <f t="shared" si="22"/>
        <v>571.73</v>
      </c>
      <c r="I470" s="436"/>
      <c r="J470" s="438">
        <v>571.73</v>
      </c>
      <c r="K470" s="853">
        <f t="shared" si="20"/>
        <v>0</v>
      </c>
      <c r="L470" s="439"/>
      <c r="M470" s="816"/>
      <c r="N470" s="441"/>
      <c r="O470" s="440"/>
      <c r="P470" s="441"/>
      <c r="Q470" s="795"/>
    </row>
    <row r="471" spans="1:17" s="317" customFormat="1" ht="13.5" customHeight="1" x14ac:dyDescent="0.2">
      <c r="A471" s="1098" t="s">
        <v>174</v>
      </c>
      <c r="B471" s="419" t="s">
        <v>458</v>
      </c>
      <c r="C471" s="442" t="s">
        <v>9</v>
      </c>
      <c r="D471" s="846">
        <f t="shared" si="21"/>
        <v>0.54</v>
      </c>
      <c r="E471" s="847">
        <f t="shared" si="19"/>
        <v>0</v>
      </c>
      <c r="F471" s="443"/>
      <c r="G471" s="444"/>
      <c r="H471" s="847">
        <f t="shared" si="22"/>
        <v>0.54</v>
      </c>
      <c r="I471" s="443"/>
      <c r="J471" s="445">
        <v>0.54</v>
      </c>
      <c r="K471" s="850">
        <f t="shared" si="20"/>
        <v>0</v>
      </c>
      <c r="L471" s="446"/>
      <c r="M471" s="447"/>
      <c r="N471" s="446"/>
      <c r="O471" s="447"/>
      <c r="P471" s="446"/>
      <c r="Q471" s="794"/>
    </row>
    <row r="472" spans="1:17" s="317" customFormat="1" ht="13.5" customHeight="1" x14ac:dyDescent="0.2">
      <c r="A472" s="1099"/>
      <c r="B472" s="428" t="s">
        <v>357</v>
      </c>
      <c r="C472" s="429" t="s">
        <v>48</v>
      </c>
      <c r="D472" s="926">
        <f t="shared" si="21"/>
        <v>1</v>
      </c>
      <c r="E472" s="927">
        <f t="shared" si="19"/>
        <v>0</v>
      </c>
      <c r="F472" s="928"/>
      <c r="G472" s="929"/>
      <c r="H472" s="927">
        <f t="shared" si="22"/>
        <v>1</v>
      </c>
      <c r="I472" s="943"/>
      <c r="J472" s="930">
        <v>1</v>
      </c>
      <c r="K472" s="941">
        <f t="shared" si="20"/>
        <v>0</v>
      </c>
      <c r="L472" s="426"/>
      <c r="M472" s="815"/>
      <c r="N472" s="426"/>
      <c r="O472" s="427"/>
      <c r="P472" s="426"/>
      <c r="Q472" s="793"/>
    </row>
    <row r="473" spans="1:17" s="317" customFormat="1" ht="13.5" customHeight="1" thickBot="1" x14ac:dyDescent="0.25">
      <c r="A473" s="1100"/>
      <c r="B473" s="434"/>
      <c r="C473" s="435" t="s">
        <v>39</v>
      </c>
      <c r="D473" s="848">
        <f t="shared" si="21"/>
        <v>165.88499999999999</v>
      </c>
      <c r="E473" s="849">
        <f t="shared" si="19"/>
        <v>0</v>
      </c>
      <c r="F473" s="436"/>
      <c r="G473" s="437"/>
      <c r="H473" s="849">
        <f t="shared" si="22"/>
        <v>165.88499999999999</v>
      </c>
      <c r="I473" s="449"/>
      <c r="J473" s="438">
        <v>165.88499999999999</v>
      </c>
      <c r="K473" s="853">
        <f t="shared" si="20"/>
        <v>0</v>
      </c>
      <c r="L473" s="441"/>
      <c r="M473" s="816"/>
      <c r="N473" s="441"/>
      <c r="O473" s="440"/>
      <c r="P473" s="441"/>
      <c r="Q473" s="795"/>
    </row>
    <row r="474" spans="1:17" s="317" customFormat="1" ht="13.5" customHeight="1" x14ac:dyDescent="0.2">
      <c r="A474" s="1098" t="s">
        <v>158</v>
      </c>
      <c r="B474" s="419" t="s">
        <v>459</v>
      </c>
      <c r="C474" s="420" t="s">
        <v>9</v>
      </c>
      <c r="D474" s="846">
        <f t="shared" si="21"/>
        <v>0.46300000000000002</v>
      </c>
      <c r="E474" s="847">
        <f t="shared" si="19"/>
        <v>0</v>
      </c>
      <c r="F474" s="443"/>
      <c r="G474" s="444"/>
      <c r="H474" s="847">
        <f t="shared" si="22"/>
        <v>0.46300000000000002</v>
      </c>
      <c r="I474" s="443"/>
      <c r="J474" s="445">
        <v>0.46300000000000002</v>
      </c>
      <c r="K474" s="850">
        <f t="shared" si="20"/>
        <v>0</v>
      </c>
      <c r="L474" s="446"/>
      <c r="M474" s="447"/>
      <c r="N474" s="446"/>
      <c r="O474" s="447"/>
      <c r="P474" s="446"/>
      <c r="Q474" s="794"/>
    </row>
    <row r="475" spans="1:17" s="317" customFormat="1" ht="13.5" customHeight="1" x14ac:dyDescent="0.2">
      <c r="A475" s="1099"/>
      <c r="B475" s="428" t="s">
        <v>426</v>
      </c>
      <c r="C475" s="429" t="s">
        <v>48</v>
      </c>
      <c r="D475" s="926">
        <f t="shared" si="21"/>
        <v>1</v>
      </c>
      <c r="E475" s="927">
        <f t="shared" si="19"/>
        <v>0</v>
      </c>
      <c r="F475" s="928"/>
      <c r="G475" s="937"/>
      <c r="H475" s="927">
        <f t="shared" si="22"/>
        <v>1</v>
      </c>
      <c r="I475" s="943"/>
      <c r="J475" s="944">
        <v>1</v>
      </c>
      <c r="K475" s="941">
        <f t="shared" si="20"/>
        <v>0</v>
      </c>
      <c r="L475" s="426"/>
      <c r="M475" s="427"/>
      <c r="N475" s="426"/>
      <c r="O475" s="427"/>
      <c r="P475" s="426"/>
      <c r="Q475" s="793"/>
    </row>
    <row r="476" spans="1:17" s="317" customFormat="1" ht="13.5" customHeight="1" thickBot="1" x14ac:dyDescent="0.25">
      <c r="A476" s="1100"/>
      <c r="B476" s="434"/>
      <c r="C476" s="435" t="s">
        <v>39</v>
      </c>
      <c r="D476" s="848">
        <f t="shared" si="21"/>
        <v>162.97</v>
      </c>
      <c r="E476" s="849">
        <f t="shared" si="19"/>
        <v>0</v>
      </c>
      <c r="F476" s="436"/>
      <c r="G476" s="448"/>
      <c r="H476" s="849">
        <f t="shared" si="22"/>
        <v>162.97</v>
      </c>
      <c r="I476" s="449"/>
      <c r="J476" s="450">
        <v>162.97</v>
      </c>
      <c r="K476" s="853">
        <f t="shared" si="20"/>
        <v>0</v>
      </c>
      <c r="L476" s="441"/>
      <c r="M476" s="440"/>
      <c r="N476" s="441"/>
      <c r="O476" s="440"/>
      <c r="P476" s="441"/>
      <c r="Q476" s="795"/>
    </row>
    <row r="477" spans="1:17" s="317" customFormat="1" ht="13.5" customHeight="1" x14ac:dyDescent="0.2">
      <c r="A477" s="1098" t="s">
        <v>159</v>
      </c>
      <c r="B477" s="845" t="s">
        <v>356</v>
      </c>
      <c r="C477" s="442" t="s">
        <v>9</v>
      </c>
      <c r="D477" s="846">
        <f>E477+H477+K477</f>
        <v>0.92600000000000005</v>
      </c>
      <c r="E477" s="847">
        <f>F477+G477</f>
        <v>0</v>
      </c>
      <c r="F477" s="443"/>
      <c r="G477" s="444"/>
      <c r="H477" s="847">
        <f>I477+J477</f>
        <v>0.92600000000000005</v>
      </c>
      <c r="I477" s="443"/>
      <c r="J477" s="445">
        <v>0.92600000000000005</v>
      </c>
      <c r="K477" s="325">
        <f>L477+M477</f>
        <v>0</v>
      </c>
      <c r="L477" s="446"/>
      <c r="M477" s="447"/>
      <c r="N477" s="446"/>
      <c r="O477" s="447"/>
      <c r="P477" s="446"/>
      <c r="Q477" s="794"/>
    </row>
    <row r="478" spans="1:17" s="317" customFormat="1" ht="13.5" customHeight="1" x14ac:dyDescent="0.2">
      <c r="A478" s="1099"/>
      <c r="B478" s="851" t="s">
        <v>479</v>
      </c>
      <c r="C478" s="429" t="s">
        <v>48</v>
      </c>
      <c r="D478" s="926">
        <f>E478+H478+K478</f>
        <v>2</v>
      </c>
      <c r="E478" s="927">
        <f>F478+G478</f>
        <v>0</v>
      </c>
      <c r="F478" s="928"/>
      <c r="G478" s="937"/>
      <c r="H478" s="927">
        <f>I478+J478</f>
        <v>2</v>
      </c>
      <c r="I478" s="928"/>
      <c r="J478" s="944">
        <v>2</v>
      </c>
      <c r="K478" s="938">
        <f>L478+M478</f>
        <v>0</v>
      </c>
      <c r="L478" s="426"/>
      <c r="M478" s="427"/>
      <c r="N478" s="426"/>
      <c r="O478" s="427"/>
      <c r="P478" s="426"/>
      <c r="Q478" s="793"/>
    </row>
    <row r="479" spans="1:17" s="317" customFormat="1" ht="13.5" customHeight="1" thickBot="1" x14ac:dyDescent="0.25">
      <c r="A479" s="1100"/>
      <c r="B479" s="434"/>
      <c r="C479" s="435" t="s">
        <v>39</v>
      </c>
      <c r="D479" s="848">
        <f>E479+H479+K479</f>
        <v>325.94</v>
      </c>
      <c r="E479" s="849">
        <f>F479+G479</f>
        <v>0</v>
      </c>
      <c r="F479" s="436"/>
      <c r="G479" s="448"/>
      <c r="H479" s="849">
        <f>I479+J479</f>
        <v>325.94</v>
      </c>
      <c r="I479" s="436"/>
      <c r="J479" s="450">
        <v>325.94</v>
      </c>
      <c r="K479" s="367">
        <f>L479+M479</f>
        <v>0</v>
      </c>
      <c r="L479" s="441"/>
      <c r="M479" s="440"/>
      <c r="N479" s="441"/>
      <c r="O479" s="440"/>
      <c r="P479" s="441"/>
      <c r="Q479" s="795"/>
    </row>
    <row r="480" spans="1:17" s="317" customFormat="1" ht="13.5" customHeight="1" x14ac:dyDescent="0.2">
      <c r="A480" s="1098" t="s">
        <v>192</v>
      </c>
      <c r="B480" s="419" t="s">
        <v>460</v>
      </c>
      <c r="C480" s="420" t="s">
        <v>9</v>
      </c>
      <c r="D480" s="846">
        <f t="shared" si="21"/>
        <v>0.38600000000000001</v>
      </c>
      <c r="E480" s="847">
        <f t="shared" ref="E480:E546" si="23">F480+G480</f>
        <v>0</v>
      </c>
      <c r="F480" s="443"/>
      <c r="G480" s="444"/>
      <c r="H480" s="847">
        <f t="shared" si="22"/>
        <v>0.38600000000000001</v>
      </c>
      <c r="I480" s="443"/>
      <c r="J480" s="445">
        <v>0.38600000000000001</v>
      </c>
      <c r="K480" s="850">
        <f t="shared" ref="K480:K546" si="24">L480+M480</f>
        <v>0</v>
      </c>
      <c r="L480" s="426"/>
      <c r="M480" s="427"/>
      <c r="N480" s="426"/>
      <c r="O480" s="427"/>
      <c r="P480" s="426"/>
      <c r="Q480" s="793"/>
    </row>
    <row r="481" spans="1:17" s="317" customFormat="1" ht="13.5" customHeight="1" x14ac:dyDescent="0.2">
      <c r="A481" s="1099"/>
      <c r="B481" s="428" t="s">
        <v>426</v>
      </c>
      <c r="C481" s="429" t="s">
        <v>48</v>
      </c>
      <c r="D481" s="926">
        <f t="shared" si="21"/>
        <v>1</v>
      </c>
      <c r="E481" s="927">
        <f t="shared" si="23"/>
        <v>0</v>
      </c>
      <c r="F481" s="928"/>
      <c r="G481" s="937"/>
      <c r="H481" s="927">
        <f t="shared" si="22"/>
        <v>1</v>
      </c>
      <c r="I481" s="928"/>
      <c r="J481" s="930">
        <v>1</v>
      </c>
      <c r="K481" s="941">
        <f t="shared" si="24"/>
        <v>0</v>
      </c>
      <c r="L481" s="433"/>
      <c r="M481" s="427"/>
      <c r="N481" s="426"/>
      <c r="O481" s="427"/>
      <c r="P481" s="426"/>
      <c r="Q481" s="793"/>
    </row>
    <row r="482" spans="1:17" s="317" customFormat="1" ht="13.5" customHeight="1" thickBot="1" x14ac:dyDescent="0.25">
      <c r="A482" s="1100"/>
      <c r="B482" s="434"/>
      <c r="C482" s="435" t="s">
        <v>39</v>
      </c>
      <c r="D482" s="848">
        <f t="shared" si="21"/>
        <v>108.56</v>
      </c>
      <c r="E482" s="849">
        <f t="shared" si="23"/>
        <v>0</v>
      </c>
      <c r="F482" s="436"/>
      <c r="G482" s="448"/>
      <c r="H482" s="849">
        <f t="shared" si="22"/>
        <v>108.56</v>
      </c>
      <c r="I482" s="436"/>
      <c r="J482" s="438">
        <v>108.56</v>
      </c>
      <c r="K482" s="853">
        <f t="shared" si="24"/>
        <v>0</v>
      </c>
      <c r="L482" s="439"/>
      <c r="M482" s="440"/>
      <c r="N482" s="441"/>
      <c r="O482" s="440"/>
      <c r="P482" s="441"/>
      <c r="Q482" s="795"/>
    </row>
    <row r="483" spans="1:17" s="317" customFormat="1" ht="13.5" customHeight="1" x14ac:dyDescent="0.2">
      <c r="A483" s="1098" t="s">
        <v>193</v>
      </c>
      <c r="B483" s="419" t="s">
        <v>361</v>
      </c>
      <c r="C483" s="442" t="s">
        <v>9</v>
      </c>
      <c r="D483" s="846">
        <f t="shared" si="21"/>
        <v>0.77200000000000002</v>
      </c>
      <c r="E483" s="847">
        <f t="shared" si="23"/>
        <v>0</v>
      </c>
      <c r="F483" s="443"/>
      <c r="G483" s="444"/>
      <c r="H483" s="847">
        <f t="shared" si="22"/>
        <v>0.77200000000000002</v>
      </c>
      <c r="I483" s="443"/>
      <c r="J483" s="445">
        <v>0.77200000000000002</v>
      </c>
      <c r="K483" s="850">
        <f t="shared" si="24"/>
        <v>0</v>
      </c>
      <c r="L483" s="446"/>
      <c r="M483" s="447"/>
      <c r="N483" s="446"/>
      <c r="O483" s="447"/>
      <c r="P483" s="446"/>
      <c r="Q483" s="794"/>
    </row>
    <row r="484" spans="1:17" s="317" customFormat="1" ht="13.5" customHeight="1" x14ac:dyDescent="0.2">
      <c r="A484" s="1099"/>
      <c r="B484" s="428" t="s">
        <v>461</v>
      </c>
      <c r="C484" s="429" t="s">
        <v>48</v>
      </c>
      <c r="D484" s="926">
        <f t="shared" si="21"/>
        <v>2</v>
      </c>
      <c r="E484" s="927">
        <f t="shared" si="23"/>
        <v>0</v>
      </c>
      <c r="F484" s="928"/>
      <c r="G484" s="929"/>
      <c r="H484" s="927">
        <f t="shared" si="22"/>
        <v>2</v>
      </c>
      <c r="I484" s="928"/>
      <c r="J484" s="944">
        <v>2</v>
      </c>
      <c r="K484" s="941">
        <f t="shared" si="24"/>
        <v>0</v>
      </c>
      <c r="L484" s="433"/>
      <c r="M484" s="815"/>
      <c r="N484" s="426"/>
      <c r="O484" s="427"/>
      <c r="P484" s="426"/>
      <c r="Q484" s="793"/>
    </row>
    <row r="485" spans="1:17" s="317" customFormat="1" ht="13.5" customHeight="1" thickBot="1" x14ac:dyDescent="0.25">
      <c r="A485" s="1100"/>
      <c r="B485" s="434"/>
      <c r="C485" s="453" t="s">
        <v>39</v>
      </c>
      <c r="D485" s="848">
        <f t="shared" si="21"/>
        <v>217.12</v>
      </c>
      <c r="E485" s="849">
        <f t="shared" si="23"/>
        <v>0</v>
      </c>
      <c r="F485" s="436"/>
      <c r="G485" s="437"/>
      <c r="H485" s="849">
        <f t="shared" si="22"/>
        <v>217.12</v>
      </c>
      <c r="I485" s="436"/>
      <c r="J485" s="450">
        <v>217.12</v>
      </c>
      <c r="K485" s="853">
        <f t="shared" si="24"/>
        <v>0</v>
      </c>
      <c r="L485" s="439"/>
      <c r="M485" s="816"/>
      <c r="N485" s="441"/>
      <c r="O485" s="440"/>
      <c r="P485" s="441"/>
      <c r="Q485" s="795"/>
    </row>
    <row r="486" spans="1:17" s="317" customFormat="1" ht="13.5" customHeight="1" x14ac:dyDescent="0.2">
      <c r="A486" s="1098" t="s">
        <v>194</v>
      </c>
      <c r="B486" s="845" t="s">
        <v>462</v>
      </c>
      <c r="C486" s="442" t="s">
        <v>9</v>
      </c>
      <c r="D486" s="846">
        <f t="shared" si="21"/>
        <v>0.38600000000000001</v>
      </c>
      <c r="E486" s="847">
        <f t="shared" si="23"/>
        <v>0</v>
      </c>
      <c r="F486" s="443"/>
      <c r="G486" s="444"/>
      <c r="H486" s="847">
        <f t="shared" si="22"/>
        <v>0.38600000000000001</v>
      </c>
      <c r="I486" s="443"/>
      <c r="J486" s="445">
        <v>0.38600000000000001</v>
      </c>
      <c r="K486" s="850">
        <f t="shared" si="24"/>
        <v>0</v>
      </c>
      <c r="L486" s="446"/>
      <c r="M486" s="447"/>
      <c r="N486" s="446"/>
      <c r="O486" s="447"/>
      <c r="P486" s="446"/>
      <c r="Q486" s="794"/>
    </row>
    <row r="487" spans="1:17" s="317" customFormat="1" ht="13.5" customHeight="1" x14ac:dyDescent="0.2">
      <c r="A487" s="1099"/>
      <c r="B487" s="851" t="s">
        <v>423</v>
      </c>
      <c r="C487" s="429" t="s">
        <v>48</v>
      </c>
      <c r="D487" s="926">
        <f t="shared" si="21"/>
        <v>1</v>
      </c>
      <c r="E487" s="927">
        <f t="shared" si="23"/>
        <v>0</v>
      </c>
      <c r="F487" s="928"/>
      <c r="G487" s="929"/>
      <c r="H487" s="927">
        <f t="shared" si="22"/>
        <v>1</v>
      </c>
      <c r="I487" s="943"/>
      <c r="J487" s="930">
        <v>1</v>
      </c>
      <c r="K487" s="941">
        <f t="shared" si="24"/>
        <v>0</v>
      </c>
      <c r="L487" s="426"/>
      <c r="M487" s="815"/>
      <c r="N487" s="426"/>
      <c r="O487" s="427"/>
      <c r="P487" s="426"/>
      <c r="Q487" s="793"/>
    </row>
    <row r="488" spans="1:17" s="317" customFormat="1" ht="13.5" customHeight="1" thickBot="1" x14ac:dyDescent="0.25">
      <c r="A488" s="1100"/>
      <c r="B488" s="434"/>
      <c r="C488" s="435" t="s">
        <v>39</v>
      </c>
      <c r="D488" s="848">
        <f t="shared" si="21"/>
        <v>108.56</v>
      </c>
      <c r="E488" s="849">
        <f t="shared" si="23"/>
        <v>0</v>
      </c>
      <c r="F488" s="436"/>
      <c r="G488" s="437"/>
      <c r="H488" s="849">
        <f t="shared" si="22"/>
        <v>108.56</v>
      </c>
      <c r="I488" s="449"/>
      <c r="J488" s="438">
        <v>108.56</v>
      </c>
      <c r="K488" s="853">
        <f t="shared" si="24"/>
        <v>0</v>
      </c>
      <c r="L488" s="441"/>
      <c r="M488" s="816"/>
      <c r="N488" s="441"/>
      <c r="O488" s="440"/>
      <c r="P488" s="441"/>
      <c r="Q488" s="795"/>
    </row>
    <row r="489" spans="1:17" s="317" customFormat="1" ht="13.5" customHeight="1" x14ac:dyDescent="0.2">
      <c r="A489" s="1098" t="s">
        <v>195</v>
      </c>
      <c r="B489" s="419" t="s">
        <v>370</v>
      </c>
      <c r="C489" s="420" t="s">
        <v>9</v>
      </c>
      <c r="D489" s="846">
        <f t="shared" si="21"/>
        <v>0.38600000000000001</v>
      </c>
      <c r="E489" s="847">
        <f t="shared" si="23"/>
        <v>0</v>
      </c>
      <c r="F489" s="443"/>
      <c r="G489" s="444"/>
      <c r="H489" s="847">
        <f t="shared" si="22"/>
        <v>0.38600000000000001</v>
      </c>
      <c r="I489" s="443"/>
      <c r="J489" s="445">
        <v>0.38600000000000001</v>
      </c>
      <c r="K489" s="850">
        <f t="shared" si="24"/>
        <v>0</v>
      </c>
      <c r="L489" s="446"/>
      <c r="M489" s="447"/>
      <c r="N489" s="446"/>
      <c r="O489" s="447"/>
      <c r="P489" s="446"/>
      <c r="Q489" s="794"/>
    </row>
    <row r="490" spans="1:17" s="317" customFormat="1" ht="13.5" customHeight="1" x14ac:dyDescent="0.2">
      <c r="A490" s="1099"/>
      <c r="B490" s="428" t="s">
        <v>423</v>
      </c>
      <c r="C490" s="429" t="s">
        <v>48</v>
      </c>
      <c r="D490" s="926">
        <f t="shared" si="21"/>
        <v>1</v>
      </c>
      <c r="E490" s="927">
        <f t="shared" si="23"/>
        <v>0</v>
      </c>
      <c r="F490" s="928"/>
      <c r="G490" s="929"/>
      <c r="H490" s="927">
        <f t="shared" si="22"/>
        <v>1</v>
      </c>
      <c r="I490" s="943"/>
      <c r="J490" s="930">
        <v>1</v>
      </c>
      <c r="K490" s="941">
        <f t="shared" si="24"/>
        <v>0</v>
      </c>
      <c r="L490" s="426"/>
      <c r="M490" s="815"/>
      <c r="N490" s="426"/>
      <c r="O490" s="427"/>
      <c r="P490" s="426"/>
      <c r="Q490" s="793"/>
    </row>
    <row r="491" spans="1:17" s="317" customFormat="1" ht="13.5" customHeight="1" thickBot="1" x14ac:dyDescent="0.25">
      <c r="A491" s="1100"/>
      <c r="B491" s="434"/>
      <c r="C491" s="435" t="s">
        <v>39</v>
      </c>
      <c r="D491" s="848">
        <f t="shared" si="21"/>
        <v>108.56</v>
      </c>
      <c r="E491" s="849">
        <f t="shared" si="23"/>
        <v>0</v>
      </c>
      <c r="F491" s="436"/>
      <c r="G491" s="437"/>
      <c r="H491" s="849">
        <f t="shared" si="22"/>
        <v>108.56</v>
      </c>
      <c r="I491" s="449"/>
      <c r="J491" s="438">
        <v>108.56</v>
      </c>
      <c r="K491" s="853">
        <f t="shared" si="24"/>
        <v>0</v>
      </c>
      <c r="L491" s="441"/>
      <c r="M491" s="816"/>
      <c r="N491" s="441"/>
      <c r="O491" s="440"/>
      <c r="P491" s="441"/>
      <c r="Q491" s="795"/>
    </row>
    <row r="492" spans="1:17" s="317" customFormat="1" ht="13.5" customHeight="1" x14ac:dyDescent="0.2">
      <c r="A492" s="1098" t="s">
        <v>196</v>
      </c>
      <c r="B492" s="419" t="s">
        <v>463</v>
      </c>
      <c r="C492" s="442" t="s">
        <v>9</v>
      </c>
      <c r="D492" s="846">
        <f t="shared" si="21"/>
        <v>0.77200000000000002</v>
      </c>
      <c r="E492" s="847">
        <f t="shared" si="23"/>
        <v>0</v>
      </c>
      <c r="F492" s="443"/>
      <c r="G492" s="444"/>
      <c r="H492" s="847">
        <f t="shared" si="22"/>
        <v>0.77200000000000002</v>
      </c>
      <c r="I492" s="443"/>
      <c r="J492" s="445">
        <v>0.77200000000000002</v>
      </c>
      <c r="K492" s="850">
        <f t="shared" si="24"/>
        <v>0</v>
      </c>
      <c r="L492" s="446"/>
      <c r="M492" s="447"/>
      <c r="N492" s="446"/>
      <c r="O492" s="447"/>
      <c r="P492" s="446"/>
      <c r="Q492" s="794"/>
    </row>
    <row r="493" spans="1:17" s="317" customFormat="1" ht="13.5" customHeight="1" x14ac:dyDescent="0.2">
      <c r="A493" s="1099"/>
      <c r="B493" s="428" t="s">
        <v>421</v>
      </c>
      <c r="C493" s="429" t="s">
        <v>48</v>
      </c>
      <c r="D493" s="926">
        <f t="shared" si="21"/>
        <v>2</v>
      </c>
      <c r="E493" s="927">
        <f t="shared" si="23"/>
        <v>0</v>
      </c>
      <c r="F493" s="928"/>
      <c r="G493" s="937"/>
      <c r="H493" s="927">
        <f t="shared" si="22"/>
        <v>2</v>
      </c>
      <c r="I493" s="943"/>
      <c r="J493" s="944">
        <v>2</v>
      </c>
      <c r="K493" s="941">
        <f t="shared" si="24"/>
        <v>0</v>
      </c>
      <c r="L493" s="426"/>
      <c r="M493" s="427"/>
      <c r="N493" s="426"/>
      <c r="O493" s="427"/>
      <c r="P493" s="426"/>
      <c r="Q493" s="793"/>
    </row>
    <row r="494" spans="1:17" s="317" customFormat="1" ht="13.5" customHeight="1" thickBot="1" x14ac:dyDescent="0.25">
      <c r="A494" s="1100"/>
      <c r="B494" s="434"/>
      <c r="C494" s="435" t="s">
        <v>39</v>
      </c>
      <c r="D494" s="848">
        <f t="shared" si="21"/>
        <v>217.12</v>
      </c>
      <c r="E494" s="849">
        <f t="shared" si="23"/>
        <v>0</v>
      </c>
      <c r="F494" s="436"/>
      <c r="G494" s="448"/>
      <c r="H494" s="849">
        <f t="shared" si="22"/>
        <v>217.12</v>
      </c>
      <c r="I494" s="449"/>
      <c r="J494" s="450">
        <v>217.12</v>
      </c>
      <c r="K494" s="853">
        <f t="shared" si="24"/>
        <v>0</v>
      </c>
      <c r="L494" s="441"/>
      <c r="M494" s="440"/>
      <c r="N494" s="441"/>
      <c r="O494" s="440"/>
      <c r="P494" s="441"/>
      <c r="Q494" s="795"/>
    </row>
    <row r="495" spans="1:17" s="317" customFormat="1" ht="13.5" customHeight="1" x14ac:dyDescent="0.2">
      <c r="A495" s="1098" t="s">
        <v>197</v>
      </c>
      <c r="B495" s="845" t="s">
        <v>464</v>
      </c>
      <c r="C495" s="442" t="s">
        <v>9</v>
      </c>
      <c r="D495" s="846">
        <f t="shared" si="21"/>
        <v>0.69399999999999995</v>
      </c>
      <c r="E495" s="847">
        <f t="shared" si="23"/>
        <v>0</v>
      </c>
      <c r="F495" s="443"/>
      <c r="G495" s="444"/>
      <c r="H495" s="847">
        <f t="shared" si="22"/>
        <v>0.69399999999999995</v>
      </c>
      <c r="I495" s="443"/>
      <c r="J495" s="445">
        <v>0.69399999999999995</v>
      </c>
      <c r="K495" s="850">
        <f t="shared" si="24"/>
        <v>0</v>
      </c>
      <c r="L495" s="446"/>
      <c r="M495" s="447"/>
      <c r="N495" s="446"/>
      <c r="O495" s="447"/>
      <c r="P495" s="446"/>
      <c r="Q495" s="794"/>
    </row>
    <row r="496" spans="1:17" s="317" customFormat="1" ht="13.5" customHeight="1" x14ac:dyDescent="0.2">
      <c r="A496" s="1099"/>
      <c r="B496" s="851" t="s">
        <v>436</v>
      </c>
      <c r="C496" s="429" t="s">
        <v>48</v>
      </c>
      <c r="D496" s="926">
        <f t="shared" si="21"/>
        <v>1</v>
      </c>
      <c r="E496" s="927">
        <f t="shared" si="23"/>
        <v>0</v>
      </c>
      <c r="F496" s="928"/>
      <c r="G496" s="937"/>
      <c r="H496" s="927">
        <f t="shared" si="22"/>
        <v>1</v>
      </c>
      <c r="I496" s="928"/>
      <c r="J496" s="944">
        <v>1</v>
      </c>
      <c r="K496" s="941">
        <f t="shared" si="24"/>
        <v>0</v>
      </c>
      <c r="L496" s="433"/>
      <c r="M496" s="427"/>
      <c r="N496" s="426"/>
      <c r="O496" s="427"/>
      <c r="P496" s="426"/>
      <c r="Q496" s="793"/>
    </row>
    <row r="497" spans="1:17" s="317" customFormat="1" ht="13.5" customHeight="1" thickBot="1" x14ac:dyDescent="0.25">
      <c r="A497" s="1100"/>
      <c r="B497" s="434"/>
      <c r="C497" s="435" t="s">
        <v>39</v>
      </c>
      <c r="D497" s="848">
        <f t="shared" si="21"/>
        <v>290</v>
      </c>
      <c r="E497" s="849">
        <f t="shared" si="23"/>
        <v>0</v>
      </c>
      <c r="F497" s="436"/>
      <c r="G497" s="448"/>
      <c r="H497" s="849">
        <f t="shared" si="22"/>
        <v>290</v>
      </c>
      <c r="I497" s="436"/>
      <c r="J497" s="450">
        <v>290</v>
      </c>
      <c r="K497" s="853">
        <f t="shared" si="24"/>
        <v>0</v>
      </c>
      <c r="L497" s="439"/>
      <c r="M497" s="440"/>
      <c r="N497" s="441"/>
      <c r="O497" s="440"/>
      <c r="P497" s="441"/>
      <c r="Q497" s="795"/>
    </row>
    <row r="498" spans="1:17" s="317" customFormat="1" ht="13.5" customHeight="1" x14ac:dyDescent="0.2">
      <c r="A498" s="1098" t="s">
        <v>198</v>
      </c>
      <c r="B498" s="419" t="s">
        <v>418</v>
      </c>
      <c r="C498" s="420" t="s">
        <v>9</v>
      </c>
      <c r="D498" s="846">
        <f t="shared" si="21"/>
        <v>3.706</v>
      </c>
      <c r="E498" s="847">
        <f t="shared" si="23"/>
        <v>0</v>
      </c>
      <c r="F498" s="443"/>
      <c r="G498" s="444"/>
      <c r="H498" s="847">
        <f t="shared" si="22"/>
        <v>3.706</v>
      </c>
      <c r="I498" s="443"/>
      <c r="J498" s="445">
        <v>3.706</v>
      </c>
      <c r="K498" s="850">
        <f t="shared" si="24"/>
        <v>0</v>
      </c>
      <c r="L498" s="446"/>
      <c r="M498" s="447"/>
      <c r="N498" s="446"/>
      <c r="O498" s="447"/>
      <c r="P498" s="446"/>
      <c r="Q498" s="794"/>
    </row>
    <row r="499" spans="1:17" s="317" customFormat="1" ht="13.5" customHeight="1" x14ac:dyDescent="0.2">
      <c r="A499" s="1099"/>
      <c r="B499" s="428" t="s">
        <v>465</v>
      </c>
      <c r="C499" s="429" t="s">
        <v>48</v>
      </c>
      <c r="D499" s="926">
        <f t="shared" si="21"/>
        <v>3</v>
      </c>
      <c r="E499" s="927">
        <f t="shared" si="23"/>
        <v>0</v>
      </c>
      <c r="F499" s="928"/>
      <c r="G499" s="929"/>
      <c r="H499" s="927">
        <f t="shared" si="22"/>
        <v>3</v>
      </c>
      <c r="I499" s="943"/>
      <c r="J499" s="944">
        <v>3</v>
      </c>
      <c r="K499" s="941">
        <f t="shared" si="24"/>
        <v>0</v>
      </c>
      <c r="L499" s="426"/>
      <c r="M499" s="815"/>
      <c r="N499" s="426"/>
      <c r="O499" s="427"/>
      <c r="P499" s="426"/>
      <c r="Q499" s="793"/>
    </row>
    <row r="500" spans="1:17" s="317" customFormat="1" ht="13.5" customHeight="1" thickBot="1" x14ac:dyDescent="0.25">
      <c r="A500" s="1100"/>
      <c r="B500" s="434"/>
      <c r="C500" s="453" t="s">
        <v>39</v>
      </c>
      <c r="D500" s="848">
        <f t="shared" si="21"/>
        <v>1138.93</v>
      </c>
      <c r="E500" s="849">
        <f t="shared" si="23"/>
        <v>0</v>
      </c>
      <c r="F500" s="436"/>
      <c r="G500" s="437"/>
      <c r="H500" s="849">
        <f t="shared" si="22"/>
        <v>1138.93</v>
      </c>
      <c r="I500" s="449"/>
      <c r="J500" s="450">
        <v>1138.93</v>
      </c>
      <c r="K500" s="853">
        <f t="shared" si="24"/>
        <v>0</v>
      </c>
      <c r="L500" s="441"/>
      <c r="M500" s="816"/>
      <c r="N500" s="441"/>
      <c r="O500" s="440"/>
      <c r="P500" s="441"/>
      <c r="Q500" s="795"/>
    </row>
    <row r="501" spans="1:17" s="317" customFormat="1" ht="13.5" customHeight="1" x14ac:dyDescent="0.2">
      <c r="A501" s="1098" t="s">
        <v>199</v>
      </c>
      <c r="B501" s="419" t="s">
        <v>466</v>
      </c>
      <c r="C501" s="442" t="s">
        <v>9</v>
      </c>
      <c r="D501" s="846">
        <f t="shared" si="21"/>
        <v>0.31</v>
      </c>
      <c r="E501" s="847">
        <f t="shared" si="23"/>
        <v>0</v>
      </c>
      <c r="F501" s="443"/>
      <c r="G501" s="444"/>
      <c r="H501" s="847">
        <f t="shared" si="22"/>
        <v>0.31</v>
      </c>
      <c r="I501" s="443"/>
      <c r="J501" s="445">
        <v>0.31</v>
      </c>
      <c r="K501" s="850">
        <f t="shared" si="24"/>
        <v>0</v>
      </c>
      <c r="L501" s="446"/>
      <c r="M501" s="447"/>
      <c r="N501" s="446"/>
      <c r="O501" s="794"/>
      <c r="P501" s="447"/>
      <c r="Q501" s="446"/>
    </row>
    <row r="502" spans="1:17" s="317" customFormat="1" ht="13.5" customHeight="1" x14ac:dyDescent="0.2">
      <c r="A502" s="1099"/>
      <c r="B502" s="428" t="s">
        <v>412</v>
      </c>
      <c r="C502" s="429" t="s">
        <v>48</v>
      </c>
      <c r="D502" s="926">
        <f t="shared" ref="D502:D565" si="25">E502+H502+K502</f>
        <v>1</v>
      </c>
      <c r="E502" s="927">
        <f t="shared" si="23"/>
        <v>0</v>
      </c>
      <c r="F502" s="928"/>
      <c r="G502" s="929"/>
      <c r="H502" s="927">
        <f t="shared" si="22"/>
        <v>1</v>
      </c>
      <c r="I502" s="943"/>
      <c r="J502" s="944">
        <v>1</v>
      </c>
      <c r="K502" s="941">
        <f t="shared" si="24"/>
        <v>0</v>
      </c>
      <c r="L502" s="426"/>
      <c r="M502" s="815"/>
      <c r="N502" s="426"/>
      <c r="O502" s="793"/>
      <c r="P502" s="427"/>
      <c r="Q502" s="426"/>
    </row>
    <row r="503" spans="1:17" s="317" customFormat="1" ht="13.5" customHeight="1" thickBot="1" x14ac:dyDescent="0.25">
      <c r="A503" s="1100"/>
      <c r="B503" s="434"/>
      <c r="C503" s="435" t="s">
        <v>39</v>
      </c>
      <c r="D503" s="848">
        <f t="shared" si="25"/>
        <v>79.296000000000006</v>
      </c>
      <c r="E503" s="849">
        <f t="shared" si="23"/>
        <v>0</v>
      </c>
      <c r="F503" s="436"/>
      <c r="G503" s="437"/>
      <c r="H503" s="849">
        <f t="shared" si="22"/>
        <v>79.296000000000006</v>
      </c>
      <c r="I503" s="449"/>
      <c r="J503" s="450">
        <v>79.296000000000006</v>
      </c>
      <c r="K503" s="853">
        <f t="shared" si="24"/>
        <v>0</v>
      </c>
      <c r="L503" s="441"/>
      <c r="M503" s="816"/>
      <c r="N503" s="441"/>
      <c r="O503" s="795"/>
      <c r="P503" s="440"/>
      <c r="Q503" s="441"/>
    </row>
    <row r="504" spans="1:17" s="317" customFormat="1" ht="13.5" customHeight="1" x14ac:dyDescent="0.2">
      <c r="A504" s="1098" t="s">
        <v>200</v>
      </c>
      <c r="B504" s="845" t="s">
        <v>467</v>
      </c>
      <c r="C504" s="442" t="s">
        <v>9</v>
      </c>
      <c r="D504" s="846">
        <f t="shared" si="25"/>
        <v>0.38600000000000001</v>
      </c>
      <c r="E504" s="847">
        <f t="shared" si="23"/>
        <v>0</v>
      </c>
      <c r="F504" s="443"/>
      <c r="G504" s="444"/>
      <c r="H504" s="847">
        <f t="shared" si="22"/>
        <v>0.38600000000000001</v>
      </c>
      <c r="I504" s="443"/>
      <c r="J504" s="445">
        <v>0.38600000000000001</v>
      </c>
      <c r="K504" s="850">
        <f t="shared" si="24"/>
        <v>0</v>
      </c>
      <c r="L504" s="446"/>
      <c r="M504" s="447"/>
      <c r="N504" s="446"/>
      <c r="O504" s="794"/>
      <c r="P504" s="447"/>
      <c r="Q504" s="446"/>
    </row>
    <row r="505" spans="1:17" s="317" customFormat="1" ht="13.5" customHeight="1" x14ac:dyDescent="0.2">
      <c r="A505" s="1099"/>
      <c r="B505" s="851" t="s">
        <v>426</v>
      </c>
      <c r="C505" s="429" t="s">
        <v>48</v>
      </c>
      <c r="D505" s="430">
        <f t="shared" si="25"/>
        <v>1</v>
      </c>
      <c r="E505" s="320">
        <f t="shared" si="23"/>
        <v>0</v>
      </c>
      <c r="F505" s="431"/>
      <c r="G505" s="432"/>
      <c r="H505" s="320">
        <f t="shared" si="22"/>
        <v>1</v>
      </c>
      <c r="I505" s="431"/>
      <c r="J505" s="930">
        <v>1</v>
      </c>
      <c r="K505" s="852">
        <f t="shared" si="24"/>
        <v>0</v>
      </c>
      <c r="L505" s="433"/>
      <c r="M505" s="815"/>
      <c r="N505" s="426"/>
      <c r="O505" s="793"/>
      <c r="P505" s="427"/>
      <c r="Q505" s="426"/>
    </row>
    <row r="506" spans="1:17" s="317" customFormat="1" ht="13.5" customHeight="1" thickBot="1" x14ac:dyDescent="0.25">
      <c r="A506" s="1100"/>
      <c r="B506" s="434"/>
      <c r="C506" s="435" t="s">
        <v>39</v>
      </c>
      <c r="D506" s="848">
        <f t="shared" si="25"/>
        <v>84.025999999999996</v>
      </c>
      <c r="E506" s="849">
        <f t="shared" si="23"/>
        <v>0</v>
      </c>
      <c r="F506" s="436"/>
      <c r="G506" s="437"/>
      <c r="H506" s="849">
        <f t="shared" si="22"/>
        <v>84.025999999999996</v>
      </c>
      <c r="I506" s="436"/>
      <c r="J506" s="450">
        <v>84.025999999999996</v>
      </c>
      <c r="K506" s="853">
        <f t="shared" si="24"/>
        <v>0</v>
      </c>
      <c r="L506" s="439"/>
      <c r="M506" s="816"/>
      <c r="N506" s="441"/>
      <c r="O506" s="795"/>
      <c r="P506" s="440"/>
      <c r="Q506" s="441"/>
    </row>
    <row r="507" spans="1:17" s="317" customFormat="1" ht="13.5" customHeight="1" x14ac:dyDescent="0.2">
      <c r="A507" s="1098" t="s">
        <v>201</v>
      </c>
      <c r="B507" s="419" t="s">
        <v>385</v>
      </c>
      <c r="C507" s="420" t="s">
        <v>9</v>
      </c>
      <c r="D507" s="846">
        <f t="shared" si="25"/>
        <v>0.92600000000000005</v>
      </c>
      <c r="E507" s="847">
        <f t="shared" si="23"/>
        <v>0</v>
      </c>
      <c r="F507" s="443"/>
      <c r="G507" s="444"/>
      <c r="H507" s="847">
        <f t="shared" si="22"/>
        <v>0.92600000000000005</v>
      </c>
      <c r="I507" s="443"/>
      <c r="J507" s="445">
        <v>0.92600000000000005</v>
      </c>
      <c r="K507" s="850">
        <f t="shared" si="24"/>
        <v>0</v>
      </c>
      <c r="L507" s="446"/>
      <c r="M507" s="447"/>
      <c r="N507" s="446"/>
      <c r="O507" s="794"/>
      <c r="P507" s="447"/>
      <c r="Q507" s="446"/>
    </row>
    <row r="508" spans="1:17" s="317" customFormat="1" ht="13.5" customHeight="1" x14ac:dyDescent="0.2">
      <c r="A508" s="1099"/>
      <c r="B508" s="428" t="s">
        <v>468</v>
      </c>
      <c r="C508" s="429" t="s">
        <v>48</v>
      </c>
      <c r="D508" s="926">
        <f t="shared" si="25"/>
        <v>3</v>
      </c>
      <c r="E508" s="927">
        <f t="shared" si="23"/>
        <v>0</v>
      </c>
      <c r="F508" s="928"/>
      <c r="G508" s="937"/>
      <c r="H508" s="927">
        <f t="shared" si="22"/>
        <v>3</v>
      </c>
      <c r="I508" s="943"/>
      <c r="J508" s="944">
        <v>3</v>
      </c>
      <c r="K508" s="941">
        <f t="shared" si="24"/>
        <v>0</v>
      </c>
      <c r="L508" s="426"/>
      <c r="M508" s="427"/>
      <c r="N508" s="426"/>
      <c r="O508" s="793"/>
      <c r="P508" s="427"/>
      <c r="Q508" s="426"/>
    </row>
    <row r="509" spans="1:17" s="317" customFormat="1" ht="13.5" customHeight="1" thickBot="1" x14ac:dyDescent="0.25">
      <c r="A509" s="1100"/>
      <c r="B509" s="434"/>
      <c r="C509" s="435" t="s">
        <v>39</v>
      </c>
      <c r="D509" s="848">
        <f t="shared" si="25"/>
        <v>237.88800000000001</v>
      </c>
      <c r="E509" s="849">
        <f t="shared" si="23"/>
        <v>0</v>
      </c>
      <c r="F509" s="436"/>
      <c r="G509" s="448"/>
      <c r="H509" s="849">
        <f t="shared" si="22"/>
        <v>237.88800000000001</v>
      </c>
      <c r="I509" s="449"/>
      <c r="J509" s="450">
        <v>237.88800000000001</v>
      </c>
      <c r="K509" s="853">
        <f t="shared" si="24"/>
        <v>0</v>
      </c>
      <c r="L509" s="441"/>
      <c r="M509" s="440"/>
      <c r="N509" s="441"/>
      <c r="O509" s="795"/>
      <c r="P509" s="440"/>
      <c r="Q509" s="441"/>
    </row>
    <row r="510" spans="1:17" s="317" customFormat="1" ht="13.5" customHeight="1" x14ac:dyDescent="0.2">
      <c r="A510" s="1098" t="s">
        <v>202</v>
      </c>
      <c r="B510" s="419" t="s">
        <v>469</v>
      </c>
      <c r="C510" s="442" t="s">
        <v>9</v>
      </c>
      <c r="D510" s="846">
        <f t="shared" si="25"/>
        <v>0.61799999999999999</v>
      </c>
      <c r="E510" s="847">
        <f t="shared" si="23"/>
        <v>0</v>
      </c>
      <c r="F510" s="443"/>
      <c r="G510" s="444"/>
      <c r="H510" s="847">
        <f t="shared" si="22"/>
        <v>0.61799999999999999</v>
      </c>
      <c r="I510" s="443"/>
      <c r="J510" s="445">
        <v>0.61799999999999999</v>
      </c>
      <c r="K510" s="850">
        <f t="shared" si="24"/>
        <v>0</v>
      </c>
      <c r="L510" s="446"/>
      <c r="M510" s="447"/>
      <c r="N510" s="446"/>
      <c r="O510" s="794"/>
      <c r="P510" s="447"/>
      <c r="Q510" s="446"/>
    </row>
    <row r="511" spans="1:17" s="317" customFormat="1" ht="13.5" customHeight="1" x14ac:dyDescent="0.2">
      <c r="A511" s="1099"/>
      <c r="B511" s="428" t="s">
        <v>421</v>
      </c>
      <c r="C511" s="429" t="s">
        <v>48</v>
      </c>
      <c r="D511" s="926">
        <f t="shared" si="25"/>
        <v>2</v>
      </c>
      <c r="E511" s="927">
        <f t="shared" si="23"/>
        <v>0</v>
      </c>
      <c r="F511" s="928"/>
      <c r="G511" s="937"/>
      <c r="H511" s="927">
        <f t="shared" si="22"/>
        <v>2</v>
      </c>
      <c r="I511" s="943"/>
      <c r="J511" s="944">
        <v>2</v>
      </c>
      <c r="K511" s="941">
        <f t="shared" si="24"/>
        <v>0</v>
      </c>
      <c r="L511" s="426"/>
      <c r="M511" s="427"/>
      <c r="N511" s="426"/>
      <c r="O511" s="793"/>
      <c r="P511" s="427"/>
      <c r="Q511" s="426"/>
    </row>
    <row r="512" spans="1:17" s="317" customFormat="1" ht="13.5" customHeight="1" thickBot="1" x14ac:dyDescent="0.25">
      <c r="A512" s="1100"/>
      <c r="B512" s="434"/>
      <c r="C512" s="435" t="s">
        <v>39</v>
      </c>
      <c r="D512" s="848">
        <f t="shared" si="25"/>
        <v>158.59200000000001</v>
      </c>
      <c r="E512" s="849">
        <f t="shared" si="23"/>
        <v>0</v>
      </c>
      <c r="F512" s="436"/>
      <c r="G512" s="448"/>
      <c r="H512" s="849">
        <f t="shared" si="22"/>
        <v>158.59200000000001</v>
      </c>
      <c r="I512" s="449"/>
      <c r="J512" s="450">
        <v>158.59200000000001</v>
      </c>
      <c r="K512" s="853">
        <f t="shared" si="24"/>
        <v>0</v>
      </c>
      <c r="L512" s="441"/>
      <c r="M512" s="440"/>
      <c r="N512" s="441"/>
      <c r="O512" s="795"/>
      <c r="P512" s="440"/>
      <c r="Q512" s="441"/>
    </row>
    <row r="513" spans="1:17" s="317" customFormat="1" ht="13.5" customHeight="1" x14ac:dyDescent="0.2">
      <c r="A513" s="1098" t="s">
        <v>203</v>
      </c>
      <c r="B513" s="845" t="s">
        <v>470</v>
      </c>
      <c r="C513" s="442" t="s">
        <v>9</v>
      </c>
      <c r="D513" s="846">
        <f t="shared" si="25"/>
        <v>0.38600000000000001</v>
      </c>
      <c r="E513" s="847">
        <f t="shared" si="23"/>
        <v>0</v>
      </c>
      <c r="F513" s="443"/>
      <c r="G513" s="444"/>
      <c r="H513" s="847">
        <f t="shared" si="22"/>
        <v>0.38600000000000001</v>
      </c>
      <c r="I513" s="443"/>
      <c r="J513" s="445">
        <v>0.38600000000000001</v>
      </c>
      <c r="K513" s="850">
        <f t="shared" si="24"/>
        <v>0</v>
      </c>
      <c r="L513" s="446"/>
      <c r="M513" s="447"/>
      <c r="N513" s="446"/>
      <c r="O513" s="794"/>
      <c r="P513" s="447"/>
      <c r="Q513" s="446"/>
    </row>
    <row r="514" spans="1:17" s="317" customFormat="1" ht="13.5" customHeight="1" x14ac:dyDescent="0.2">
      <c r="A514" s="1099"/>
      <c r="B514" s="851" t="s">
        <v>426</v>
      </c>
      <c r="C514" s="429" t="s">
        <v>48</v>
      </c>
      <c r="D514" s="926">
        <f t="shared" si="25"/>
        <v>1</v>
      </c>
      <c r="E514" s="927">
        <f t="shared" si="23"/>
        <v>0</v>
      </c>
      <c r="F514" s="928"/>
      <c r="G514" s="929"/>
      <c r="H514" s="927">
        <f t="shared" si="22"/>
        <v>1</v>
      </c>
      <c r="I514" s="943"/>
      <c r="J514" s="930">
        <v>1</v>
      </c>
      <c r="K514" s="941">
        <f t="shared" si="24"/>
        <v>0</v>
      </c>
      <c r="L514" s="426"/>
      <c r="M514" s="815"/>
      <c r="N514" s="426"/>
      <c r="O514" s="793"/>
      <c r="P514" s="427"/>
      <c r="Q514" s="426"/>
    </row>
    <row r="515" spans="1:17" s="317" customFormat="1" ht="13.5" customHeight="1" thickBot="1" x14ac:dyDescent="0.25">
      <c r="A515" s="1100"/>
      <c r="B515" s="434"/>
      <c r="C515" s="435" t="s">
        <v>39</v>
      </c>
      <c r="D515" s="848">
        <f t="shared" si="25"/>
        <v>84.045000000000002</v>
      </c>
      <c r="E515" s="849">
        <f t="shared" si="23"/>
        <v>0</v>
      </c>
      <c r="F515" s="436"/>
      <c r="G515" s="437"/>
      <c r="H515" s="849">
        <f t="shared" si="22"/>
        <v>84.045000000000002</v>
      </c>
      <c r="I515" s="449"/>
      <c r="J515" s="450">
        <v>84.045000000000002</v>
      </c>
      <c r="K515" s="853">
        <f t="shared" si="24"/>
        <v>0</v>
      </c>
      <c r="L515" s="441"/>
      <c r="M515" s="816"/>
      <c r="N515" s="441"/>
      <c r="O515" s="795"/>
      <c r="P515" s="440"/>
      <c r="Q515" s="441"/>
    </row>
    <row r="516" spans="1:17" s="317" customFormat="1" ht="13.5" customHeight="1" x14ac:dyDescent="0.2">
      <c r="A516" s="1098" t="s">
        <v>204</v>
      </c>
      <c r="B516" s="419" t="s">
        <v>471</v>
      </c>
      <c r="C516" s="420" t="s">
        <v>9</v>
      </c>
      <c r="D516" s="846">
        <f t="shared" si="25"/>
        <v>0.31</v>
      </c>
      <c r="E516" s="847">
        <f t="shared" si="23"/>
        <v>0</v>
      </c>
      <c r="F516" s="443"/>
      <c r="G516" s="444"/>
      <c r="H516" s="847">
        <f t="shared" si="22"/>
        <v>0.31</v>
      </c>
      <c r="I516" s="443"/>
      <c r="J516" s="445">
        <v>0.31</v>
      </c>
      <c r="K516" s="850">
        <f t="shared" si="24"/>
        <v>0</v>
      </c>
      <c r="L516" s="446"/>
      <c r="M516" s="447"/>
      <c r="N516" s="446"/>
      <c r="O516" s="794"/>
      <c r="P516" s="447"/>
      <c r="Q516" s="446"/>
    </row>
    <row r="517" spans="1:17" s="317" customFormat="1" ht="13.5" customHeight="1" x14ac:dyDescent="0.2">
      <c r="A517" s="1099"/>
      <c r="B517" s="428" t="s">
        <v>357</v>
      </c>
      <c r="C517" s="429" t="s">
        <v>48</v>
      </c>
      <c r="D517" s="926">
        <f t="shared" si="25"/>
        <v>1</v>
      </c>
      <c r="E517" s="927">
        <f t="shared" si="23"/>
        <v>0</v>
      </c>
      <c r="F517" s="928"/>
      <c r="G517" s="929"/>
      <c r="H517" s="927">
        <f t="shared" si="22"/>
        <v>1</v>
      </c>
      <c r="I517" s="943"/>
      <c r="J517" s="944">
        <v>1</v>
      </c>
      <c r="K517" s="941">
        <f t="shared" si="24"/>
        <v>0</v>
      </c>
      <c r="L517" s="943"/>
      <c r="M517" s="815"/>
      <c r="N517" s="426"/>
      <c r="O517" s="793"/>
      <c r="P517" s="427"/>
      <c r="Q517" s="426"/>
    </row>
    <row r="518" spans="1:17" s="317" customFormat="1" ht="13.5" customHeight="1" thickBot="1" x14ac:dyDescent="0.25">
      <c r="A518" s="1100"/>
      <c r="B518" s="434"/>
      <c r="C518" s="435" t="s">
        <v>39</v>
      </c>
      <c r="D518" s="848">
        <f t="shared" si="25"/>
        <v>79.296000000000006</v>
      </c>
      <c r="E518" s="849">
        <f t="shared" si="23"/>
        <v>0</v>
      </c>
      <c r="F518" s="436"/>
      <c r="G518" s="437"/>
      <c r="H518" s="849">
        <f t="shared" ref="H518:H584" si="26">I518+J518</f>
        <v>79.296000000000006</v>
      </c>
      <c r="I518" s="449"/>
      <c r="J518" s="450">
        <v>79.296000000000006</v>
      </c>
      <c r="K518" s="853">
        <f t="shared" si="24"/>
        <v>0</v>
      </c>
      <c r="L518" s="441"/>
      <c r="M518" s="816"/>
      <c r="N518" s="441"/>
      <c r="O518" s="795"/>
      <c r="P518" s="440"/>
      <c r="Q518" s="441"/>
    </row>
    <row r="519" spans="1:17" s="317" customFormat="1" ht="13.5" customHeight="1" x14ac:dyDescent="0.2">
      <c r="A519" s="1098" t="s">
        <v>205</v>
      </c>
      <c r="B519" s="419" t="s">
        <v>472</v>
      </c>
      <c r="C519" s="442" t="s">
        <v>9</v>
      </c>
      <c r="D519" s="846">
        <f t="shared" si="25"/>
        <v>0.38600000000000001</v>
      </c>
      <c r="E519" s="847">
        <f t="shared" si="23"/>
        <v>0</v>
      </c>
      <c r="F519" s="443"/>
      <c r="G519" s="444"/>
      <c r="H519" s="847">
        <f t="shared" si="26"/>
        <v>0.38600000000000001</v>
      </c>
      <c r="I519" s="443"/>
      <c r="J519" s="445">
        <v>0.38600000000000001</v>
      </c>
      <c r="K519" s="850">
        <f t="shared" si="24"/>
        <v>0</v>
      </c>
      <c r="L519" s="446"/>
      <c r="M519" s="447"/>
      <c r="N519" s="446"/>
      <c r="O519" s="794"/>
      <c r="P519" s="447"/>
      <c r="Q519" s="446"/>
    </row>
    <row r="520" spans="1:17" s="317" customFormat="1" ht="13.5" customHeight="1" x14ac:dyDescent="0.2">
      <c r="A520" s="1099"/>
      <c r="B520" s="428" t="s">
        <v>412</v>
      </c>
      <c r="C520" s="429" t="s">
        <v>48</v>
      </c>
      <c r="D520" s="430">
        <f t="shared" si="25"/>
        <v>1</v>
      </c>
      <c r="E520" s="320">
        <f t="shared" si="23"/>
        <v>0</v>
      </c>
      <c r="F520" s="431"/>
      <c r="G520" s="432"/>
      <c r="H520" s="320">
        <f t="shared" si="26"/>
        <v>1</v>
      </c>
      <c r="I520" s="431"/>
      <c r="J520" s="930">
        <v>1</v>
      </c>
      <c r="K520" s="852">
        <f t="shared" si="24"/>
        <v>0</v>
      </c>
      <c r="L520" s="433"/>
      <c r="M520" s="815"/>
      <c r="N520" s="426"/>
      <c r="O520" s="793"/>
      <c r="P520" s="427"/>
      <c r="Q520" s="426"/>
    </row>
    <row r="521" spans="1:17" s="317" customFormat="1" ht="13.5" customHeight="1" thickBot="1" x14ac:dyDescent="0.25">
      <c r="A521" s="1100"/>
      <c r="B521" s="434"/>
      <c r="C521" s="435" t="s">
        <v>39</v>
      </c>
      <c r="D521" s="848">
        <f t="shared" si="25"/>
        <v>99.12</v>
      </c>
      <c r="E521" s="849">
        <f t="shared" si="23"/>
        <v>0</v>
      </c>
      <c r="F521" s="436"/>
      <c r="G521" s="437"/>
      <c r="H521" s="849">
        <f t="shared" si="26"/>
        <v>99.12</v>
      </c>
      <c r="I521" s="436"/>
      <c r="J521" s="438">
        <v>99.12</v>
      </c>
      <c r="K521" s="853">
        <f t="shared" si="24"/>
        <v>0</v>
      </c>
      <c r="L521" s="439"/>
      <c r="M521" s="816"/>
      <c r="N521" s="441"/>
      <c r="O521" s="795"/>
      <c r="P521" s="440"/>
      <c r="Q521" s="441"/>
    </row>
    <row r="522" spans="1:17" s="317" customFormat="1" ht="13.5" customHeight="1" x14ac:dyDescent="0.2">
      <c r="A522" s="1098" t="s">
        <v>206</v>
      </c>
      <c r="B522" s="845" t="s">
        <v>473</v>
      </c>
      <c r="C522" s="442" t="s">
        <v>9</v>
      </c>
      <c r="D522" s="846">
        <f t="shared" si="25"/>
        <v>1.24</v>
      </c>
      <c r="E522" s="847">
        <f t="shared" si="23"/>
        <v>0</v>
      </c>
      <c r="F522" s="443"/>
      <c r="G522" s="444"/>
      <c r="H522" s="847">
        <f t="shared" si="26"/>
        <v>1.24</v>
      </c>
      <c r="I522" s="443"/>
      <c r="J522" s="445">
        <v>1.24</v>
      </c>
      <c r="K522" s="325">
        <f t="shared" si="24"/>
        <v>0</v>
      </c>
      <c r="L522" s="446"/>
      <c r="M522" s="447"/>
      <c r="N522" s="446"/>
      <c r="O522" s="794"/>
      <c r="P522" s="447"/>
      <c r="Q522" s="446"/>
    </row>
    <row r="523" spans="1:17" s="317" customFormat="1" ht="13.5" customHeight="1" x14ac:dyDescent="0.2">
      <c r="A523" s="1099"/>
      <c r="B523" s="851" t="s">
        <v>474</v>
      </c>
      <c r="C523" s="429" t="s">
        <v>48</v>
      </c>
      <c r="D523" s="926">
        <f t="shared" si="25"/>
        <v>4</v>
      </c>
      <c r="E523" s="927">
        <f t="shared" si="23"/>
        <v>0</v>
      </c>
      <c r="F523" s="928"/>
      <c r="G523" s="937"/>
      <c r="H523" s="927">
        <f t="shared" si="26"/>
        <v>4</v>
      </c>
      <c r="I523" s="943"/>
      <c r="J523" s="944">
        <v>4</v>
      </c>
      <c r="K523" s="938">
        <f t="shared" si="24"/>
        <v>0</v>
      </c>
      <c r="L523" s="426"/>
      <c r="M523" s="427"/>
      <c r="N523" s="426"/>
      <c r="O523" s="793"/>
      <c r="P523" s="427"/>
      <c r="Q523" s="426"/>
    </row>
    <row r="524" spans="1:17" s="317" customFormat="1" ht="13.5" customHeight="1" thickBot="1" x14ac:dyDescent="0.25">
      <c r="A524" s="1100"/>
      <c r="B524" s="434"/>
      <c r="C524" s="435" t="s">
        <v>39</v>
      </c>
      <c r="D524" s="848">
        <f t="shared" si="25"/>
        <v>317.18400000000003</v>
      </c>
      <c r="E524" s="849">
        <f t="shared" si="23"/>
        <v>0</v>
      </c>
      <c r="F524" s="436"/>
      <c r="G524" s="448"/>
      <c r="H524" s="849">
        <f t="shared" si="26"/>
        <v>317.18400000000003</v>
      </c>
      <c r="I524" s="449"/>
      <c r="J524" s="450">
        <v>317.18400000000003</v>
      </c>
      <c r="K524" s="367">
        <f t="shared" si="24"/>
        <v>0</v>
      </c>
      <c r="L524" s="441"/>
      <c r="M524" s="440"/>
      <c r="N524" s="441"/>
      <c r="O524" s="795"/>
      <c r="P524" s="440"/>
      <c r="Q524" s="441"/>
    </row>
    <row r="525" spans="1:17" s="317" customFormat="1" ht="13.5" customHeight="1" x14ac:dyDescent="0.2">
      <c r="A525" s="1098" t="s">
        <v>207</v>
      </c>
      <c r="B525" s="845" t="s">
        <v>475</v>
      </c>
      <c r="C525" s="442" t="s">
        <v>9</v>
      </c>
      <c r="D525" s="846">
        <f t="shared" si="25"/>
        <v>0.31</v>
      </c>
      <c r="E525" s="847">
        <f t="shared" si="23"/>
        <v>0</v>
      </c>
      <c r="F525" s="443"/>
      <c r="G525" s="444"/>
      <c r="H525" s="847">
        <f t="shared" si="26"/>
        <v>0.31</v>
      </c>
      <c r="I525" s="443"/>
      <c r="J525" s="445">
        <v>0.31</v>
      </c>
      <c r="K525" s="850">
        <f t="shared" si="24"/>
        <v>0</v>
      </c>
      <c r="L525" s="426"/>
      <c r="M525" s="447"/>
      <c r="N525" s="446"/>
      <c r="O525" s="794"/>
      <c r="P525" s="447"/>
      <c r="Q525" s="446"/>
    </row>
    <row r="526" spans="1:17" s="317" customFormat="1" ht="13.5" customHeight="1" x14ac:dyDescent="0.2">
      <c r="A526" s="1099"/>
      <c r="B526" s="851" t="s">
        <v>412</v>
      </c>
      <c r="C526" s="429" t="s">
        <v>48</v>
      </c>
      <c r="D526" s="926">
        <f t="shared" si="25"/>
        <v>1</v>
      </c>
      <c r="E526" s="927">
        <f t="shared" si="23"/>
        <v>0</v>
      </c>
      <c r="F526" s="928"/>
      <c r="G526" s="937"/>
      <c r="H526" s="927">
        <f t="shared" si="26"/>
        <v>1</v>
      </c>
      <c r="I526" s="928"/>
      <c r="J526" s="944">
        <v>1</v>
      </c>
      <c r="K526" s="941">
        <f t="shared" si="24"/>
        <v>0</v>
      </c>
      <c r="L526" s="433"/>
      <c r="M526" s="427"/>
      <c r="N526" s="426"/>
      <c r="O526" s="793"/>
      <c r="P526" s="427"/>
      <c r="Q526" s="426"/>
    </row>
    <row r="527" spans="1:17" s="317" customFormat="1" ht="13.5" customHeight="1" thickBot="1" x14ac:dyDescent="0.25">
      <c r="A527" s="1100"/>
      <c r="B527" s="434"/>
      <c r="C527" s="435" t="s">
        <v>39</v>
      </c>
      <c r="D527" s="848">
        <f t="shared" si="25"/>
        <v>79.296000000000006</v>
      </c>
      <c r="E527" s="849">
        <f t="shared" si="23"/>
        <v>0</v>
      </c>
      <c r="F527" s="436"/>
      <c r="G527" s="448"/>
      <c r="H527" s="849">
        <f t="shared" si="26"/>
        <v>79.296000000000006</v>
      </c>
      <c r="I527" s="436"/>
      <c r="J527" s="450">
        <v>79.296000000000006</v>
      </c>
      <c r="K527" s="853">
        <f t="shared" si="24"/>
        <v>0</v>
      </c>
      <c r="L527" s="439"/>
      <c r="M527" s="440"/>
      <c r="N527" s="441"/>
      <c r="O527" s="795"/>
      <c r="P527" s="440"/>
      <c r="Q527" s="441"/>
    </row>
    <row r="528" spans="1:17" s="317" customFormat="1" ht="13.5" customHeight="1" x14ac:dyDescent="0.2">
      <c r="A528" s="1098" t="s">
        <v>208</v>
      </c>
      <c r="B528" s="845" t="s">
        <v>476</v>
      </c>
      <c r="C528" s="442" t="s">
        <v>9</v>
      </c>
      <c r="D528" s="846">
        <f t="shared" si="25"/>
        <v>0.31</v>
      </c>
      <c r="E528" s="847">
        <f t="shared" si="23"/>
        <v>0</v>
      </c>
      <c r="F528" s="443"/>
      <c r="G528" s="444"/>
      <c r="H528" s="847">
        <f t="shared" si="26"/>
        <v>0.31</v>
      </c>
      <c r="I528" s="443"/>
      <c r="J528" s="445">
        <v>0.31</v>
      </c>
      <c r="K528" s="850">
        <f t="shared" si="24"/>
        <v>0</v>
      </c>
      <c r="L528" s="446"/>
      <c r="M528" s="447"/>
      <c r="N528" s="446"/>
      <c r="O528" s="794"/>
      <c r="P528" s="447"/>
      <c r="Q528" s="446"/>
    </row>
    <row r="529" spans="1:17" s="317" customFormat="1" ht="13.5" customHeight="1" x14ac:dyDescent="0.2">
      <c r="A529" s="1099"/>
      <c r="B529" s="851" t="s">
        <v>357</v>
      </c>
      <c r="C529" s="429" t="s">
        <v>48</v>
      </c>
      <c r="D529" s="430">
        <f t="shared" si="25"/>
        <v>1</v>
      </c>
      <c r="E529" s="320">
        <f t="shared" si="23"/>
        <v>0</v>
      </c>
      <c r="F529" s="431"/>
      <c r="G529" s="432"/>
      <c r="H529" s="320">
        <f t="shared" si="26"/>
        <v>1</v>
      </c>
      <c r="I529" s="423"/>
      <c r="J529" s="944">
        <v>1</v>
      </c>
      <c r="K529" s="852">
        <f t="shared" si="24"/>
        <v>0</v>
      </c>
      <c r="L529" s="426"/>
      <c r="M529" s="815"/>
      <c r="N529" s="426"/>
      <c r="O529" s="793"/>
      <c r="P529" s="427"/>
      <c r="Q529" s="426"/>
    </row>
    <row r="530" spans="1:17" s="317" customFormat="1" ht="13.5" customHeight="1" thickBot="1" x14ac:dyDescent="0.25">
      <c r="A530" s="1100"/>
      <c r="B530" s="434"/>
      <c r="C530" s="435" t="s">
        <v>39</v>
      </c>
      <c r="D530" s="848">
        <f t="shared" si="25"/>
        <v>79.296000000000006</v>
      </c>
      <c r="E530" s="849">
        <f t="shared" si="23"/>
        <v>0</v>
      </c>
      <c r="F530" s="436"/>
      <c r="G530" s="437"/>
      <c r="H530" s="849">
        <f t="shared" si="26"/>
        <v>79.296000000000006</v>
      </c>
      <c r="I530" s="449"/>
      <c r="J530" s="450">
        <v>79.296000000000006</v>
      </c>
      <c r="K530" s="853">
        <f t="shared" si="24"/>
        <v>0</v>
      </c>
      <c r="L530" s="441"/>
      <c r="M530" s="816"/>
      <c r="N530" s="441"/>
      <c r="O530" s="795"/>
      <c r="P530" s="440"/>
      <c r="Q530" s="441"/>
    </row>
    <row r="531" spans="1:17" s="317" customFormat="1" ht="13.5" customHeight="1" x14ac:dyDescent="0.2">
      <c r="A531" s="1098" t="s">
        <v>209</v>
      </c>
      <c r="B531" s="419" t="s">
        <v>477</v>
      </c>
      <c r="C531" s="420" t="s">
        <v>9</v>
      </c>
      <c r="D531" s="846">
        <f t="shared" si="25"/>
        <v>0.92600000000000005</v>
      </c>
      <c r="E531" s="847">
        <f t="shared" si="23"/>
        <v>0</v>
      </c>
      <c r="F531" s="443"/>
      <c r="G531" s="444"/>
      <c r="H531" s="847">
        <f t="shared" si="26"/>
        <v>0.92600000000000005</v>
      </c>
      <c r="I531" s="443"/>
      <c r="J531" s="445">
        <v>0.92600000000000005</v>
      </c>
      <c r="K531" s="850">
        <f t="shared" si="24"/>
        <v>0</v>
      </c>
      <c r="L531" s="446"/>
      <c r="M531" s="447"/>
      <c r="N531" s="446"/>
      <c r="O531" s="794"/>
      <c r="P531" s="447"/>
      <c r="Q531" s="446"/>
    </row>
    <row r="532" spans="1:17" s="317" customFormat="1" ht="13.5" customHeight="1" x14ac:dyDescent="0.2">
      <c r="A532" s="1099"/>
      <c r="B532" s="428" t="s">
        <v>412</v>
      </c>
      <c r="C532" s="429" t="s">
        <v>48</v>
      </c>
      <c r="D532" s="926">
        <f t="shared" si="25"/>
        <v>1</v>
      </c>
      <c r="E532" s="927">
        <f t="shared" si="23"/>
        <v>0</v>
      </c>
      <c r="F532" s="928"/>
      <c r="G532" s="929"/>
      <c r="H532" s="927">
        <f t="shared" si="26"/>
        <v>1</v>
      </c>
      <c r="I532" s="943"/>
      <c r="J532" s="944">
        <v>1</v>
      </c>
      <c r="K532" s="941">
        <f t="shared" si="24"/>
        <v>0</v>
      </c>
      <c r="L532" s="943"/>
      <c r="M532" s="815"/>
      <c r="N532" s="426"/>
      <c r="O532" s="793"/>
      <c r="P532" s="427"/>
      <c r="Q532" s="426"/>
    </row>
    <row r="533" spans="1:17" s="317" customFormat="1" ht="13.5" customHeight="1" thickBot="1" x14ac:dyDescent="0.25">
      <c r="A533" s="1100"/>
      <c r="B533" s="434"/>
      <c r="C533" s="435" t="s">
        <v>39</v>
      </c>
      <c r="D533" s="848">
        <f t="shared" si="25"/>
        <v>467.86</v>
      </c>
      <c r="E533" s="849">
        <f t="shared" si="23"/>
        <v>0</v>
      </c>
      <c r="F533" s="436"/>
      <c r="G533" s="437"/>
      <c r="H533" s="849">
        <f t="shared" si="26"/>
        <v>467.86</v>
      </c>
      <c r="I533" s="449"/>
      <c r="J533" s="438">
        <v>467.86</v>
      </c>
      <c r="K533" s="853">
        <f t="shared" si="24"/>
        <v>0</v>
      </c>
      <c r="L533" s="441"/>
      <c r="M533" s="816"/>
      <c r="N533" s="441"/>
      <c r="O533" s="795"/>
      <c r="P533" s="440"/>
      <c r="Q533" s="441"/>
    </row>
    <row r="534" spans="1:17" s="317" customFormat="1" ht="13.5" customHeight="1" x14ac:dyDescent="0.2">
      <c r="A534" s="1098" t="s">
        <v>210</v>
      </c>
      <c r="B534" s="419" t="s">
        <v>478</v>
      </c>
      <c r="C534" s="442" t="s">
        <v>9</v>
      </c>
      <c r="D534" s="846">
        <f t="shared" si="25"/>
        <v>0.77200000000000002</v>
      </c>
      <c r="E534" s="847">
        <f t="shared" si="23"/>
        <v>0</v>
      </c>
      <c r="F534" s="443"/>
      <c r="G534" s="444"/>
      <c r="H534" s="847">
        <f t="shared" si="26"/>
        <v>0.77200000000000002</v>
      </c>
      <c r="I534" s="443"/>
      <c r="J534" s="445">
        <v>0.77200000000000002</v>
      </c>
      <c r="K534" s="850">
        <f t="shared" si="24"/>
        <v>0</v>
      </c>
      <c r="L534" s="446"/>
      <c r="M534" s="447"/>
      <c r="N534" s="446"/>
      <c r="O534" s="794"/>
      <c r="P534" s="447"/>
      <c r="Q534" s="446"/>
    </row>
    <row r="535" spans="1:17" s="317" customFormat="1" ht="13.5" customHeight="1" x14ac:dyDescent="0.2">
      <c r="A535" s="1099"/>
      <c r="B535" s="428" t="s">
        <v>479</v>
      </c>
      <c r="C535" s="429" t="s">
        <v>48</v>
      </c>
      <c r="D535" s="926">
        <f t="shared" si="25"/>
        <v>2</v>
      </c>
      <c r="E535" s="927">
        <f t="shared" si="23"/>
        <v>0</v>
      </c>
      <c r="F535" s="928"/>
      <c r="G535" s="929"/>
      <c r="H535" s="927">
        <f t="shared" si="26"/>
        <v>2</v>
      </c>
      <c r="I535" s="928"/>
      <c r="J535" s="930">
        <v>2</v>
      </c>
      <c r="K535" s="941">
        <f t="shared" si="24"/>
        <v>0</v>
      </c>
      <c r="L535" s="433"/>
      <c r="M535" s="815"/>
      <c r="N535" s="426"/>
      <c r="O535" s="793"/>
      <c r="P535" s="427"/>
      <c r="Q535" s="426"/>
    </row>
    <row r="536" spans="1:17" s="317" customFormat="1" ht="13.5" customHeight="1" thickBot="1" x14ac:dyDescent="0.25">
      <c r="A536" s="1100"/>
      <c r="B536" s="434"/>
      <c r="C536" s="435" t="s">
        <v>39</v>
      </c>
      <c r="D536" s="848">
        <f t="shared" si="25"/>
        <v>198.24</v>
      </c>
      <c r="E536" s="849">
        <f t="shared" si="23"/>
        <v>0</v>
      </c>
      <c r="F536" s="436"/>
      <c r="G536" s="437"/>
      <c r="H536" s="849">
        <f t="shared" si="26"/>
        <v>198.24</v>
      </c>
      <c r="I536" s="436"/>
      <c r="J536" s="438">
        <v>198.24</v>
      </c>
      <c r="K536" s="853">
        <f t="shared" si="24"/>
        <v>0</v>
      </c>
      <c r="L536" s="439"/>
      <c r="M536" s="816"/>
      <c r="N536" s="441"/>
      <c r="O536" s="795"/>
      <c r="P536" s="440"/>
      <c r="Q536" s="441"/>
    </row>
    <row r="537" spans="1:17" s="317" customFormat="1" ht="13.5" customHeight="1" x14ac:dyDescent="0.2">
      <c r="A537" s="1098" t="s">
        <v>211</v>
      </c>
      <c r="B537" s="419" t="s">
        <v>480</v>
      </c>
      <c r="C537" s="442" t="s">
        <v>9</v>
      </c>
      <c r="D537" s="846">
        <f t="shared" si="25"/>
        <v>0.77200000000000002</v>
      </c>
      <c r="E537" s="847">
        <f t="shared" si="23"/>
        <v>0</v>
      </c>
      <c r="F537" s="443"/>
      <c r="G537" s="444"/>
      <c r="H537" s="847">
        <f t="shared" si="26"/>
        <v>0.77200000000000002</v>
      </c>
      <c r="I537" s="443"/>
      <c r="J537" s="445">
        <v>0.77200000000000002</v>
      </c>
      <c r="K537" s="850">
        <f t="shared" si="24"/>
        <v>0</v>
      </c>
      <c r="L537" s="446"/>
      <c r="M537" s="447"/>
      <c r="N537" s="446"/>
      <c r="O537" s="794"/>
      <c r="P537" s="447"/>
      <c r="Q537" s="446"/>
    </row>
    <row r="538" spans="1:17" s="317" customFormat="1" ht="13.5" customHeight="1" x14ac:dyDescent="0.2">
      <c r="A538" s="1099"/>
      <c r="B538" s="428" t="s">
        <v>481</v>
      </c>
      <c r="C538" s="429" t="s">
        <v>48</v>
      </c>
      <c r="D538" s="926">
        <f t="shared" si="25"/>
        <v>2</v>
      </c>
      <c r="E538" s="927">
        <f t="shared" si="23"/>
        <v>0</v>
      </c>
      <c r="F538" s="928"/>
      <c r="G538" s="937"/>
      <c r="H538" s="927">
        <f t="shared" si="26"/>
        <v>2</v>
      </c>
      <c r="I538" s="943"/>
      <c r="J538" s="930">
        <v>2</v>
      </c>
      <c r="K538" s="941">
        <f t="shared" si="24"/>
        <v>0</v>
      </c>
      <c r="L538" s="426"/>
      <c r="M538" s="427"/>
      <c r="N538" s="426"/>
      <c r="O538" s="793"/>
      <c r="P538" s="427"/>
      <c r="Q538" s="426"/>
    </row>
    <row r="539" spans="1:17" s="317" customFormat="1" ht="13.5" customHeight="1" thickBot="1" x14ac:dyDescent="0.25">
      <c r="A539" s="1100"/>
      <c r="B539" s="434"/>
      <c r="C539" s="435" t="s">
        <v>39</v>
      </c>
      <c r="D539" s="848">
        <f t="shared" si="25"/>
        <v>198.24</v>
      </c>
      <c r="E539" s="849">
        <f t="shared" si="23"/>
        <v>0</v>
      </c>
      <c r="F539" s="436"/>
      <c r="G539" s="448"/>
      <c r="H539" s="849">
        <f t="shared" si="26"/>
        <v>198.24</v>
      </c>
      <c r="I539" s="449"/>
      <c r="J539" s="438">
        <v>198.24</v>
      </c>
      <c r="K539" s="853">
        <f t="shared" si="24"/>
        <v>0</v>
      </c>
      <c r="L539" s="441"/>
      <c r="M539" s="440"/>
      <c r="N539" s="441"/>
      <c r="O539" s="795"/>
      <c r="P539" s="440"/>
      <c r="Q539" s="441"/>
    </row>
    <row r="540" spans="1:17" s="317" customFormat="1" ht="13.5" customHeight="1" x14ac:dyDescent="0.2">
      <c r="A540" s="1098" t="s">
        <v>212</v>
      </c>
      <c r="B540" s="419" t="s">
        <v>482</v>
      </c>
      <c r="C540" s="442" t="s">
        <v>9</v>
      </c>
      <c r="D540" s="846">
        <f t="shared" si="25"/>
        <v>0.77200000000000002</v>
      </c>
      <c r="E540" s="847">
        <f t="shared" si="23"/>
        <v>0</v>
      </c>
      <c r="F540" s="443"/>
      <c r="G540" s="444"/>
      <c r="H540" s="847">
        <f t="shared" si="26"/>
        <v>0.77200000000000002</v>
      </c>
      <c r="I540" s="443"/>
      <c r="J540" s="445">
        <v>0.77200000000000002</v>
      </c>
      <c r="K540" s="850">
        <f t="shared" si="24"/>
        <v>0</v>
      </c>
      <c r="L540" s="446"/>
      <c r="M540" s="447"/>
      <c r="N540" s="446"/>
      <c r="O540" s="794"/>
      <c r="P540" s="447"/>
      <c r="Q540" s="446"/>
    </row>
    <row r="541" spans="1:17" s="317" customFormat="1" ht="13.5" customHeight="1" x14ac:dyDescent="0.2">
      <c r="A541" s="1099"/>
      <c r="B541" s="428" t="s">
        <v>483</v>
      </c>
      <c r="C541" s="429" t="s">
        <v>48</v>
      </c>
      <c r="D541" s="926">
        <f t="shared" si="25"/>
        <v>2</v>
      </c>
      <c r="E541" s="927">
        <f t="shared" si="23"/>
        <v>0</v>
      </c>
      <c r="F541" s="928"/>
      <c r="G541" s="937"/>
      <c r="H541" s="927">
        <f t="shared" si="26"/>
        <v>2</v>
      </c>
      <c r="I541" s="943"/>
      <c r="J541" s="930">
        <v>2</v>
      </c>
      <c r="K541" s="941">
        <f t="shared" si="24"/>
        <v>0</v>
      </c>
      <c r="L541" s="426"/>
      <c r="M541" s="427"/>
      <c r="N541" s="426"/>
      <c r="O541" s="793"/>
      <c r="P541" s="427"/>
      <c r="Q541" s="426"/>
    </row>
    <row r="542" spans="1:17" s="317" customFormat="1" ht="13.5" customHeight="1" thickBot="1" x14ac:dyDescent="0.25">
      <c r="A542" s="1100"/>
      <c r="B542" s="434"/>
      <c r="C542" s="435" t="s">
        <v>39</v>
      </c>
      <c r="D542" s="848">
        <f t="shared" si="25"/>
        <v>198.24</v>
      </c>
      <c r="E542" s="849">
        <f t="shared" si="23"/>
        <v>0</v>
      </c>
      <c r="F542" s="436"/>
      <c r="G542" s="448"/>
      <c r="H542" s="849">
        <f t="shared" si="26"/>
        <v>198.24</v>
      </c>
      <c r="I542" s="449"/>
      <c r="J542" s="438">
        <v>198.24</v>
      </c>
      <c r="K542" s="853">
        <f t="shared" si="24"/>
        <v>0</v>
      </c>
      <c r="L542" s="441"/>
      <c r="M542" s="440"/>
      <c r="N542" s="441"/>
      <c r="O542" s="795"/>
      <c r="P542" s="440"/>
      <c r="Q542" s="441"/>
    </row>
    <row r="543" spans="1:17" s="317" customFormat="1" ht="13.5" customHeight="1" x14ac:dyDescent="0.2">
      <c r="A543" s="1098" t="s">
        <v>213</v>
      </c>
      <c r="B543" s="419" t="s">
        <v>484</v>
      </c>
      <c r="C543" s="442" t="s">
        <v>9</v>
      </c>
      <c r="D543" s="421">
        <f t="shared" si="25"/>
        <v>0.23499999999999999</v>
      </c>
      <c r="E543" s="422">
        <f t="shared" si="23"/>
        <v>0</v>
      </c>
      <c r="F543" s="423"/>
      <c r="G543" s="424"/>
      <c r="H543" s="422">
        <f t="shared" si="26"/>
        <v>0.23499999999999999</v>
      </c>
      <c r="I543" s="423"/>
      <c r="J543" s="425">
        <v>0.23499999999999999</v>
      </c>
      <c r="K543" s="355">
        <f t="shared" si="24"/>
        <v>0</v>
      </c>
      <c r="L543" s="446"/>
      <c r="M543" s="447"/>
      <c r="N543" s="446"/>
      <c r="O543" s="794"/>
      <c r="P543" s="447"/>
      <c r="Q543" s="446"/>
    </row>
    <row r="544" spans="1:17" s="317" customFormat="1" ht="13.5" customHeight="1" x14ac:dyDescent="0.2">
      <c r="A544" s="1099"/>
      <c r="B544" s="428" t="s">
        <v>357</v>
      </c>
      <c r="C544" s="429" t="s">
        <v>48</v>
      </c>
      <c r="D544" s="926">
        <f t="shared" si="25"/>
        <v>1</v>
      </c>
      <c r="E544" s="927">
        <f t="shared" si="23"/>
        <v>0</v>
      </c>
      <c r="F544" s="928"/>
      <c r="G544" s="929"/>
      <c r="H544" s="927">
        <f t="shared" si="26"/>
        <v>1</v>
      </c>
      <c r="I544" s="928"/>
      <c r="J544" s="930">
        <v>1</v>
      </c>
      <c r="K544" s="938">
        <f t="shared" si="24"/>
        <v>0</v>
      </c>
      <c r="L544" s="433"/>
      <c r="M544" s="815"/>
      <c r="N544" s="426"/>
      <c r="O544" s="793"/>
      <c r="P544" s="427"/>
      <c r="Q544" s="426"/>
    </row>
    <row r="545" spans="1:17" s="317" customFormat="1" ht="13.5" customHeight="1" thickBot="1" x14ac:dyDescent="0.25">
      <c r="A545" s="1099"/>
      <c r="B545" s="830"/>
      <c r="C545" s="453" t="s">
        <v>39</v>
      </c>
      <c r="D545" s="454">
        <f t="shared" si="25"/>
        <v>65</v>
      </c>
      <c r="E545" s="320">
        <f t="shared" si="23"/>
        <v>0</v>
      </c>
      <c r="F545" s="455"/>
      <c r="G545" s="831"/>
      <c r="H545" s="320">
        <f t="shared" si="26"/>
        <v>65</v>
      </c>
      <c r="I545" s="455"/>
      <c r="J545" s="854">
        <v>65</v>
      </c>
      <c r="K545" s="366">
        <f t="shared" si="24"/>
        <v>0</v>
      </c>
      <c r="L545" s="834"/>
      <c r="M545" s="835"/>
      <c r="N545" s="451"/>
      <c r="O545" s="796"/>
      <c r="P545" s="452"/>
      <c r="Q545" s="451"/>
    </row>
    <row r="546" spans="1:17" s="317" customFormat="1" ht="13.5" customHeight="1" x14ac:dyDescent="0.2">
      <c r="A546" s="1098" t="s">
        <v>214</v>
      </c>
      <c r="B546" s="845" t="s">
        <v>485</v>
      </c>
      <c r="C546" s="442" t="s">
        <v>9</v>
      </c>
      <c r="D546" s="846">
        <f t="shared" si="25"/>
        <v>0.77200000000000002</v>
      </c>
      <c r="E546" s="847">
        <f t="shared" si="23"/>
        <v>0</v>
      </c>
      <c r="F546" s="443"/>
      <c r="G546" s="444"/>
      <c r="H546" s="847">
        <f t="shared" si="26"/>
        <v>0.77200000000000002</v>
      </c>
      <c r="I546" s="443"/>
      <c r="J546" s="445">
        <v>0.77200000000000002</v>
      </c>
      <c r="K546" s="325">
        <f t="shared" si="24"/>
        <v>0</v>
      </c>
      <c r="L546" s="446"/>
      <c r="M546" s="447"/>
      <c r="N546" s="446"/>
      <c r="O546" s="794"/>
      <c r="P546" s="447"/>
      <c r="Q546" s="446"/>
    </row>
    <row r="547" spans="1:17" s="317" customFormat="1" ht="13.5" customHeight="1" x14ac:dyDescent="0.2">
      <c r="A547" s="1099"/>
      <c r="B547" s="428" t="s">
        <v>486</v>
      </c>
      <c r="C547" s="429" t="s">
        <v>48</v>
      </c>
      <c r="D547" s="926">
        <f t="shared" si="25"/>
        <v>2</v>
      </c>
      <c r="E547" s="927">
        <f t="shared" ref="E547:E610" si="27">F547+G547</f>
        <v>0</v>
      </c>
      <c r="F547" s="928"/>
      <c r="G547" s="929"/>
      <c r="H547" s="927">
        <f t="shared" si="26"/>
        <v>2</v>
      </c>
      <c r="I547" s="928"/>
      <c r="J547" s="930">
        <v>2</v>
      </c>
      <c r="K547" s="938">
        <f t="shared" ref="K547:K610" si="28">L547+M547</f>
        <v>0</v>
      </c>
      <c r="L547" s="433"/>
      <c r="M547" s="815"/>
      <c r="N547" s="426"/>
      <c r="O547" s="793"/>
      <c r="P547" s="427"/>
      <c r="Q547" s="426"/>
    </row>
    <row r="548" spans="1:17" s="317" customFormat="1" ht="13.5" customHeight="1" thickBot="1" x14ac:dyDescent="0.25">
      <c r="A548" s="1100"/>
      <c r="B548" s="434"/>
      <c r="C548" s="435" t="s">
        <v>39</v>
      </c>
      <c r="D548" s="848">
        <f t="shared" si="25"/>
        <v>198.24</v>
      </c>
      <c r="E548" s="849">
        <f t="shared" si="27"/>
        <v>0</v>
      </c>
      <c r="F548" s="436"/>
      <c r="G548" s="437"/>
      <c r="H548" s="849">
        <f t="shared" si="26"/>
        <v>198.24</v>
      </c>
      <c r="I548" s="436"/>
      <c r="J548" s="438">
        <v>198.24</v>
      </c>
      <c r="K548" s="367">
        <f t="shared" si="28"/>
        <v>0</v>
      </c>
      <c r="L548" s="439"/>
      <c r="M548" s="816"/>
      <c r="N548" s="441"/>
      <c r="O548" s="795"/>
      <c r="P548" s="440"/>
      <c r="Q548" s="441"/>
    </row>
    <row r="549" spans="1:17" s="317" customFormat="1" ht="13.5" customHeight="1" x14ac:dyDescent="0.2">
      <c r="A549" s="1099" t="s">
        <v>215</v>
      </c>
      <c r="B549" s="419" t="s">
        <v>487</v>
      </c>
      <c r="C549" s="420" t="s">
        <v>9</v>
      </c>
      <c r="D549" s="421">
        <f t="shared" si="25"/>
        <v>0.8</v>
      </c>
      <c r="E549" s="422">
        <f t="shared" si="27"/>
        <v>0</v>
      </c>
      <c r="F549" s="423"/>
      <c r="G549" s="424"/>
      <c r="H549" s="422">
        <f t="shared" si="26"/>
        <v>0.8</v>
      </c>
      <c r="I549" s="423"/>
      <c r="J549" s="425">
        <v>0.8</v>
      </c>
      <c r="K549" s="355">
        <f t="shared" si="28"/>
        <v>0</v>
      </c>
      <c r="L549" s="426"/>
      <c r="M549" s="427"/>
      <c r="N549" s="426"/>
      <c r="O549" s="793"/>
      <c r="P549" s="427"/>
      <c r="Q549" s="426"/>
    </row>
    <row r="550" spans="1:17" s="317" customFormat="1" ht="13.5" customHeight="1" x14ac:dyDescent="0.2">
      <c r="A550" s="1099"/>
      <c r="B550" s="428" t="s">
        <v>481</v>
      </c>
      <c r="C550" s="429" t="s">
        <v>48</v>
      </c>
      <c r="D550" s="926">
        <f t="shared" si="25"/>
        <v>2</v>
      </c>
      <c r="E550" s="927">
        <f t="shared" si="27"/>
        <v>0</v>
      </c>
      <c r="F550" s="928"/>
      <c r="G550" s="929"/>
      <c r="H550" s="927">
        <f t="shared" si="26"/>
        <v>2</v>
      </c>
      <c r="I550" s="928"/>
      <c r="J550" s="930">
        <v>2</v>
      </c>
      <c r="K550" s="938">
        <f t="shared" si="28"/>
        <v>0</v>
      </c>
      <c r="L550" s="433"/>
      <c r="M550" s="815"/>
      <c r="N550" s="426"/>
      <c r="O550" s="793"/>
      <c r="P550" s="427"/>
      <c r="Q550" s="426"/>
    </row>
    <row r="551" spans="1:17" s="317" customFormat="1" ht="13.5" customHeight="1" thickBot="1" x14ac:dyDescent="0.25">
      <c r="A551" s="1099"/>
      <c r="B551" s="830"/>
      <c r="C551" s="453" t="s">
        <v>39</v>
      </c>
      <c r="D551" s="454">
        <f t="shared" si="25"/>
        <v>242.815</v>
      </c>
      <c r="E551" s="320">
        <f t="shared" si="27"/>
        <v>0</v>
      </c>
      <c r="F551" s="455"/>
      <c r="G551" s="831"/>
      <c r="H551" s="320">
        <f t="shared" si="26"/>
        <v>242.815</v>
      </c>
      <c r="I551" s="455"/>
      <c r="J551" s="854">
        <v>242.815</v>
      </c>
      <c r="K551" s="366">
        <f t="shared" si="28"/>
        <v>0</v>
      </c>
      <c r="L551" s="834"/>
      <c r="M551" s="835"/>
      <c r="N551" s="451"/>
      <c r="O551" s="796"/>
      <c r="P551" s="452"/>
      <c r="Q551" s="451"/>
    </row>
    <row r="552" spans="1:17" s="317" customFormat="1" ht="13.5" customHeight="1" x14ac:dyDescent="0.2">
      <c r="A552" s="1098" t="s">
        <v>216</v>
      </c>
      <c r="B552" s="845" t="s">
        <v>488</v>
      </c>
      <c r="C552" s="442" t="s">
        <v>9</v>
      </c>
      <c r="D552" s="846">
        <f t="shared" si="25"/>
        <v>0.54</v>
      </c>
      <c r="E552" s="847">
        <f t="shared" si="27"/>
        <v>0</v>
      </c>
      <c r="F552" s="443"/>
      <c r="G552" s="444"/>
      <c r="H552" s="847">
        <f t="shared" si="26"/>
        <v>0.54</v>
      </c>
      <c r="I552" s="443"/>
      <c r="J552" s="445">
        <v>0.54</v>
      </c>
      <c r="K552" s="325">
        <f t="shared" si="28"/>
        <v>0</v>
      </c>
      <c r="L552" s="446"/>
      <c r="M552" s="447"/>
      <c r="N552" s="446"/>
      <c r="O552" s="794"/>
      <c r="P552" s="447"/>
      <c r="Q552" s="446"/>
    </row>
    <row r="553" spans="1:17" s="317" customFormat="1" ht="13.5" customHeight="1" x14ac:dyDescent="0.2">
      <c r="A553" s="1099"/>
      <c r="B553" s="428" t="s">
        <v>432</v>
      </c>
      <c r="C553" s="429" t="s">
        <v>48</v>
      </c>
      <c r="D553" s="926">
        <f t="shared" si="25"/>
        <v>1</v>
      </c>
      <c r="E553" s="927">
        <f t="shared" si="27"/>
        <v>0</v>
      </c>
      <c r="F553" s="928"/>
      <c r="G553" s="937"/>
      <c r="H553" s="927">
        <f t="shared" si="26"/>
        <v>1</v>
      </c>
      <c r="I553" s="943"/>
      <c r="J553" s="944">
        <v>1</v>
      </c>
      <c r="K553" s="938">
        <f t="shared" si="28"/>
        <v>0</v>
      </c>
      <c r="L553" s="426"/>
      <c r="M553" s="427"/>
      <c r="N553" s="426"/>
      <c r="O553" s="793"/>
      <c r="P553" s="427"/>
      <c r="Q553" s="426"/>
    </row>
    <row r="554" spans="1:17" s="317" customFormat="1" ht="13.5" customHeight="1" thickBot="1" x14ac:dyDescent="0.25">
      <c r="A554" s="1100"/>
      <c r="B554" s="434"/>
      <c r="C554" s="435" t="s">
        <v>39</v>
      </c>
      <c r="D554" s="848">
        <f t="shared" si="25"/>
        <v>290</v>
      </c>
      <c r="E554" s="849">
        <f t="shared" si="27"/>
        <v>0</v>
      </c>
      <c r="F554" s="436"/>
      <c r="G554" s="448"/>
      <c r="H554" s="849">
        <f t="shared" si="26"/>
        <v>290</v>
      </c>
      <c r="I554" s="449"/>
      <c r="J554" s="450">
        <v>290</v>
      </c>
      <c r="K554" s="367">
        <f t="shared" si="28"/>
        <v>0</v>
      </c>
      <c r="L554" s="441"/>
      <c r="M554" s="440"/>
      <c r="N554" s="441"/>
      <c r="O554" s="795"/>
      <c r="P554" s="440"/>
      <c r="Q554" s="441"/>
    </row>
    <row r="555" spans="1:17" s="317" customFormat="1" ht="13.5" customHeight="1" x14ac:dyDescent="0.2">
      <c r="A555" s="1099" t="s">
        <v>217</v>
      </c>
      <c r="B555" s="419" t="s">
        <v>489</v>
      </c>
      <c r="C555" s="420" t="s">
        <v>9</v>
      </c>
      <c r="D555" s="421">
        <f t="shared" si="25"/>
        <v>0.38600000000000001</v>
      </c>
      <c r="E555" s="422">
        <f t="shared" si="27"/>
        <v>0</v>
      </c>
      <c r="F555" s="423"/>
      <c r="G555" s="424"/>
      <c r="H555" s="422">
        <f t="shared" si="26"/>
        <v>0.38600000000000001</v>
      </c>
      <c r="I555" s="423"/>
      <c r="J555" s="445">
        <v>0.38600000000000001</v>
      </c>
      <c r="K555" s="355">
        <f t="shared" si="28"/>
        <v>0</v>
      </c>
      <c r="L555" s="426"/>
      <c r="M555" s="427"/>
      <c r="N555" s="426"/>
      <c r="O555" s="793"/>
      <c r="P555" s="427"/>
      <c r="Q555" s="426"/>
    </row>
    <row r="556" spans="1:17" s="317" customFormat="1" ht="13.5" customHeight="1" x14ac:dyDescent="0.2">
      <c r="A556" s="1099"/>
      <c r="B556" s="428" t="s">
        <v>423</v>
      </c>
      <c r="C556" s="429" t="s">
        <v>48</v>
      </c>
      <c r="D556" s="430">
        <f t="shared" si="25"/>
        <v>1</v>
      </c>
      <c r="E556" s="320">
        <f t="shared" si="27"/>
        <v>0</v>
      </c>
      <c r="F556" s="431"/>
      <c r="G556" s="424"/>
      <c r="H556" s="320">
        <f t="shared" si="26"/>
        <v>1</v>
      </c>
      <c r="I556" s="423"/>
      <c r="J556" s="930">
        <v>1</v>
      </c>
      <c r="K556" s="355">
        <f t="shared" si="28"/>
        <v>0</v>
      </c>
      <c r="L556" s="426"/>
      <c r="M556" s="427"/>
      <c r="N556" s="426"/>
      <c r="O556" s="793"/>
      <c r="P556" s="427"/>
      <c r="Q556" s="426"/>
    </row>
    <row r="557" spans="1:17" s="317" customFormat="1" ht="13.5" customHeight="1" thickBot="1" x14ac:dyDescent="0.25">
      <c r="A557" s="1099"/>
      <c r="B557" s="830"/>
      <c r="C557" s="453" t="s">
        <v>39</v>
      </c>
      <c r="D557" s="454">
        <f t="shared" si="25"/>
        <v>99.12</v>
      </c>
      <c r="E557" s="320">
        <f t="shared" si="27"/>
        <v>0</v>
      </c>
      <c r="F557" s="455"/>
      <c r="G557" s="855"/>
      <c r="H557" s="320">
        <f t="shared" si="26"/>
        <v>99.12</v>
      </c>
      <c r="I557" s="832"/>
      <c r="J557" s="438">
        <v>99.12</v>
      </c>
      <c r="K557" s="366">
        <f t="shared" si="28"/>
        <v>0</v>
      </c>
      <c r="L557" s="451"/>
      <c r="M557" s="452"/>
      <c r="N557" s="451"/>
      <c r="O557" s="796"/>
      <c r="P557" s="452"/>
      <c r="Q557" s="451"/>
    </row>
    <row r="558" spans="1:17" s="317" customFormat="1" ht="13.5" customHeight="1" x14ac:dyDescent="0.2">
      <c r="A558" s="1098" t="s">
        <v>218</v>
      </c>
      <c r="B558" s="845" t="s">
        <v>490</v>
      </c>
      <c r="C558" s="442" t="s">
        <v>9</v>
      </c>
      <c r="D558" s="846">
        <f t="shared" si="25"/>
        <v>0.4</v>
      </c>
      <c r="E558" s="847">
        <f t="shared" si="27"/>
        <v>0</v>
      </c>
      <c r="F558" s="443"/>
      <c r="G558" s="444"/>
      <c r="H558" s="847">
        <f t="shared" si="26"/>
        <v>0.4</v>
      </c>
      <c r="I558" s="443"/>
      <c r="J558" s="445">
        <v>0.4</v>
      </c>
      <c r="K558" s="325">
        <f t="shared" si="28"/>
        <v>0</v>
      </c>
      <c r="L558" s="446"/>
      <c r="M558" s="447"/>
      <c r="N558" s="446"/>
      <c r="O558" s="794"/>
      <c r="P558" s="447"/>
      <c r="Q558" s="446"/>
    </row>
    <row r="559" spans="1:17" s="317" customFormat="1" ht="13.5" customHeight="1" x14ac:dyDescent="0.2">
      <c r="A559" s="1099"/>
      <c r="B559" s="428" t="s">
        <v>412</v>
      </c>
      <c r="C559" s="429" t="s">
        <v>48</v>
      </c>
      <c r="D559" s="926">
        <f t="shared" si="25"/>
        <v>1</v>
      </c>
      <c r="E559" s="927">
        <f t="shared" si="27"/>
        <v>0</v>
      </c>
      <c r="F559" s="928"/>
      <c r="G559" s="929"/>
      <c r="H559" s="927">
        <f t="shared" si="26"/>
        <v>1</v>
      </c>
      <c r="I559" s="943"/>
      <c r="J559" s="944">
        <v>1</v>
      </c>
      <c r="K559" s="938">
        <f t="shared" si="28"/>
        <v>0</v>
      </c>
      <c r="L559" s="426"/>
      <c r="M559" s="815"/>
      <c r="N559" s="426"/>
      <c r="O559" s="793"/>
      <c r="P559" s="427"/>
      <c r="Q559" s="426"/>
    </row>
    <row r="560" spans="1:17" s="317" customFormat="1" ht="13.5" customHeight="1" thickBot="1" x14ac:dyDescent="0.25">
      <c r="A560" s="1100"/>
      <c r="B560" s="434"/>
      <c r="C560" s="435" t="s">
        <v>39</v>
      </c>
      <c r="D560" s="848">
        <f t="shared" si="25"/>
        <v>130.34</v>
      </c>
      <c r="E560" s="849">
        <f t="shared" si="27"/>
        <v>0</v>
      </c>
      <c r="F560" s="436"/>
      <c r="G560" s="437"/>
      <c r="H560" s="849">
        <f t="shared" si="26"/>
        <v>130.34</v>
      </c>
      <c r="I560" s="449"/>
      <c r="J560" s="438">
        <v>130.34</v>
      </c>
      <c r="K560" s="367">
        <f t="shared" si="28"/>
        <v>0</v>
      </c>
      <c r="L560" s="441"/>
      <c r="M560" s="816"/>
      <c r="N560" s="441"/>
      <c r="O560" s="795"/>
      <c r="P560" s="440"/>
      <c r="Q560" s="441"/>
    </row>
    <row r="561" spans="1:17" s="317" customFormat="1" ht="13.5" customHeight="1" x14ac:dyDescent="0.2">
      <c r="A561" s="1099" t="s">
        <v>219</v>
      </c>
      <c r="B561" s="419" t="s">
        <v>491</v>
      </c>
      <c r="C561" s="420" t="s">
        <v>9</v>
      </c>
      <c r="D561" s="421">
        <f t="shared" si="25"/>
        <v>0.92600000000000005</v>
      </c>
      <c r="E561" s="422">
        <f t="shared" si="27"/>
        <v>0</v>
      </c>
      <c r="F561" s="423"/>
      <c r="G561" s="424"/>
      <c r="H561" s="422">
        <f t="shared" si="26"/>
        <v>0.92600000000000005</v>
      </c>
      <c r="I561" s="423"/>
      <c r="J561" s="425">
        <v>0.92600000000000005</v>
      </c>
      <c r="K561" s="355">
        <f t="shared" si="28"/>
        <v>0</v>
      </c>
      <c r="L561" s="426"/>
      <c r="M561" s="427"/>
      <c r="N561" s="426"/>
      <c r="O561" s="793"/>
      <c r="P561" s="427"/>
      <c r="Q561" s="426"/>
    </row>
    <row r="562" spans="1:17" s="317" customFormat="1" ht="13.5" customHeight="1" x14ac:dyDescent="0.2">
      <c r="A562" s="1099"/>
      <c r="B562" s="428" t="s">
        <v>421</v>
      </c>
      <c r="C562" s="429" t="s">
        <v>48</v>
      </c>
      <c r="D562" s="926">
        <f t="shared" si="25"/>
        <v>2</v>
      </c>
      <c r="E562" s="927">
        <f t="shared" si="27"/>
        <v>0</v>
      </c>
      <c r="F562" s="928"/>
      <c r="G562" s="929"/>
      <c r="H562" s="927">
        <f t="shared" si="26"/>
        <v>2</v>
      </c>
      <c r="I562" s="943"/>
      <c r="J562" s="944">
        <v>2</v>
      </c>
      <c r="K562" s="938">
        <f t="shared" si="28"/>
        <v>0</v>
      </c>
      <c r="L562" s="426"/>
      <c r="M562" s="815"/>
      <c r="N562" s="426"/>
      <c r="O562" s="793"/>
      <c r="P562" s="427"/>
      <c r="Q562" s="426"/>
    </row>
    <row r="563" spans="1:17" s="317" customFormat="1" ht="13.5" customHeight="1" thickBot="1" x14ac:dyDescent="0.25">
      <c r="A563" s="1099"/>
      <c r="B563" s="830"/>
      <c r="C563" s="453" t="s">
        <v>39</v>
      </c>
      <c r="D563" s="454">
        <f t="shared" si="25"/>
        <v>396.60399999999998</v>
      </c>
      <c r="E563" s="320">
        <f t="shared" si="27"/>
        <v>0</v>
      </c>
      <c r="F563" s="455"/>
      <c r="G563" s="831"/>
      <c r="H563" s="320">
        <f t="shared" si="26"/>
        <v>396.60399999999998</v>
      </c>
      <c r="I563" s="832"/>
      <c r="J563" s="833">
        <v>396.60399999999998</v>
      </c>
      <c r="K563" s="366">
        <f t="shared" si="28"/>
        <v>0</v>
      </c>
      <c r="L563" s="451"/>
      <c r="M563" s="835"/>
      <c r="N563" s="451"/>
      <c r="O563" s="796"/>
      <c r="P563" s="452"/>
      <c r="Q563" s="451"/>
    </row>
    <row r="564" spans="1:17" s="317" customFormat="1" ht="13.5" customHeight="1" x14ac:dyDescent="0.2">
      <c r="A564" s="1098" t="s">
        <v>220</v>
      </c>
      <c r="B564" s="845" t="s">
        <v>492</v>
      </c>
      <c r="C564" s="442" t="s">
        <v>9</v>
      </c>
      <c r="D564" s="846">
        <f t="shared" si="25"/>
        <v>0.38600000000000001</v>
      </c>
      <c r="E564" s="847">
        <f t="shared" si="27"/>
        <v>0</v>
      </c>
      <c r="F564" s="443"/>
      <c r="G564" s="444"/>
      <c r="H564" s="847">
        <f t="shared" si="26"/>
        <v>0.38600000000000001</v>
      </c>
      <c r="I564" s="443"/>
      <c r="J564" s="445">
        <v>0.38600000000000001</v>
      </c>
      <c r="K564" s="325">
        <f t="shared" si="28"/>
        <v>0</v>
      </c>
      <c r="L564" s="446"/>
      <c r="M564" s="447"/>
      <c r="N564" s="446"/>
      <c r="O564" s="794"/>
      <c r="P564" s="447"/>
      <c r="Q564" s="446"/>
    </row>
    <row r="565" spans="1:17" s="317" customFormat="1" ht="13.5" customHeight="1" x14ac:dyDescent="0.2">
      <c r="A565" s="1099"/>
      <c r="B565" s="428" t="s">
        <v>357</v>
      </c>
      <c r="C565" s="429" t="s">
        <v>48</v>
      </c>
      <c r="D565" s="430">
        <f t="shared" si="25"/>
        <v>1</v>
      </c>
      <c r="E565" s="320">
        <f t="shared" si="27"/>
        <v>0</v>
      </c>
      <c r="F565" s="431"/>
      <c r="G565" s="432"/>
      <c r="H565" s="320">
        <f t="shared" si="26"/>
        <v>1</v>
      </c>
      <c r="I565" s="423"/>
      <c r="J565" s="930">
        <v>1</v>
      </c>
      <c r="K565" s="355">
        <f t="shared" si="28"/>
        <v>0</v>
      </c>
      <c r="L565" s="426"/>
      <c r="M565" s="815"/>
      <c r="N565" s="426"/>
      <c r="O565" s="793"/>
      <c r="P565" s="427"/>
      <c r="Q565" s="426"/>
    </row>
    <row r="566" spans="1:17" s="317" customFormat="1" ht="13.5" customHeight="1" thickBot="1" x14ac:dyDescent="0.25">
      <c r="A566" s="1100"/>
      <c r="B566" s="434"/>
      <c r="C566" s="435" t="s">
        <v>39</v>
      </c>
      <c r="D566" s="848">
        <f t="shared" ref="D566:D629" si="29">E566+H566+K566</f>
        <v>99.12</v>
      </c>
      <c r="E566" s="849">
        <f t="shared" si="27"/>
        <v>0</v>
      </c>
      <c r="F566" s="436"/>
      <c r="G566" s="437"/>
      <c r="H566" s="849">
        <f t="shared" si="26"/>
        <v>99.12</v>
      </c>
      <c r="I566" s="449"/>
      <c r="J566" s="438">
        <v>99.12</v>
      </c>
      <c r="K566" s="367">
        <f t="shared" si="28"/>
        <v>0</v>
      </c>
      <c r="L566" s="441"/>
      <c r="M566" s="816"/>
      <c r="N566" s="441"/>
      <c r="O566" s="795"/>
      <c r="P566" s="440"/>
      <c r="Q566" s="441"/>
    </row>
    <row r="567" spans="1:17" s="317" customFormat="1" ht="13.5" customHeight="1" x14ac:dyDescent="0.2">
      <c r="A567" s="1099" t="s">
        <v>221</v>
      </c>
      <c r="B567" s="419" t="s">
        <v>493</v>
      </c>
      <c r="C567" s="420" t="s">
        <v>9</v>
      </c>
      <c r="D567" s="421">
        <f t="shared" si="29"/>
        <v>0.62</v>
      </c>
      <c r="E567" s="422">
        <f t="shared" si="27"/>
        <v>0</v>
      </c>
      <c r="F567" s="423"/>
      <c r="G567" s="424"/>
      <c r="H567" s="422">
        <f t="shared" si="26"/>
        <v>0.62</v>
      </c>
      <c r="I567" s="423"/>
      <c r="J567" s="425">
        <v>0.62</v>
      </c>
      <c r="K567" s="355">
        <f t="shared" si="28"/>
        <v>0</v>
      </c>
      <c r="L567" s="426"/>
      <c r="M567" s="427"/>
      <c r="N567" s="426"/>
      <c r="O567" s="793"/>
      <c r="P567" s="427"/>
      <c r="Q567" s="426"/>
    </row>
    <row r="568" spans="1:17" s="317" customFormat="1" ht="13.5" customHeight="1" x14ac:dyDescent="0.2">
      <c r="A568" s="1099"/>
      <c r="B568" s="428" t="s">
        <v>421</v>
      </c>
      <c r="C568" s="429" t="s">
        <v>48</v>
      </c>
      <c r="D568" s="926">
        <f t="shared" si="29"/>
        <v>2</v>
      </c>
      <c r="E568" s="927">
        <f t="shared" si="27"/>
        <v>0</v>
      </c>
      <c r="F568" s="928"/>
      <c r="G568" s="937"/>
      <c r="H568" s="927">
        <f t="shared" si="26"/>
        <v>2</v>
      </c>
      <c r="I568" s="928"/>
      <c r="J568" s="930">
        <v>2</v>
      </c>
      <c r="K568" s="938">
        <f t="shared" si="28"/>
        <v>0</v>
      </c>
      <c r="L568" s="433"/>
      <c r="M568" s="427"/>
      <c r="N568" s="426"/>
      <c r="O568" s="793"/>
      <c r="P568" s="427"/>
      <c r="Q568" s="426"/>
    </row>
    <row r="569" spans="1:17" s="317" customFormat="1" ht="13.5" customHeight="1" thickBot="1" x14ac:dyDescent="0.25">
      <c r="A569" s="1099"/>
      <c r="B569" s="830"/>
      <c r="C569" s="453" t="s">
        <v>39</v>
      </c>
      <c r="D569" s="454">
        <f t="shared" si="29"/>
        <v>143.20500000000001</v>
      </c>
      <c r="E569" s="320">
        <f t="shared" si="27"/>
        <v>0</v>
      </c>
      <c r="F569" s="455"/>
      <c r="G569" s="855"/>
      <c r="H569" s="320">
        <f t="shared" si="26"/>
        <v>143.20500000000001</v>
      </c>
      <c r="I569" s="455"/>
      <c r="J569" s="854">
        <v>143.20500000000001</v>
      </c>
      <c r="K569" s="366">
        <f t="shared" si="28"/>
        <v>0</v>
      </c>
      <c r="L569" s="834"/>
      <c r="M569" s="452"/>
      <c r="N569" s="451"/>
      <c r="O569" s="796"/>
      <c r="P569" s="452"/>
      <c r="Q569" s="451"/>
    </row>
    <row r="570" spans="1:17" s="317" customFormat="1" ht="13.5" customHeight="1" x14ac:dyDescent="0.2">
      <c r="A570" s="1098" t="s">
        <v>222</v>
      </c>
      <c r="B570" s="845" t="s">
        <v>494</v>
      </c>
      <c r="C570" s="442" t="s">
        <v>9</v>
      </c>
      <c r="D570" s="846">
        <f t="shared" si="29"/>
        <v>0.23499999999999999</v>
      </c>
      <c r="E570" s="847">
        <f t="shared" si="27"/>
        <v>0</v>
      </c>
      <c r="F570" s="443"/>
      <c r="G570" s="444"/>
      <c r="H570" s="847">
        <f t="shared" si="26"/>
        <v>0.23499999999999999</v>
      </c>
      <c r="I570" s="443"/>
      <c r="J570" s="445">
        <v>0.23499999999999999</v>
      </c>
      <c r="K570" s="325">
        <f t="shared" si="28"/>
        <v>0</v>
      </c>
      <c r="L570" s="446"/>
      <c r="M570" s="447"/>
      <c r="N570" s="446"/>
      <c r="O570" s="794"/>
      <c r="P570" s="447"/>
      <c r="Q570" s="446"/>
    </row>
    <row r="571" spans="1:17" s="317" customFormat="1" ht="13.5" customHeight="1" x14ac:dyDescent="0.2">
      <c r="A571" s="1099"/>
      <c r="B571" s="428" t="s">
        <v>412</v>
      </c>
      <c r="C571" s="429" t="s">
        <v>48</v>
      </c>
      <c r="D571" s="926">
        <f t="shared" si="29"/>
        <v>1</v>
      </c>
      <c r="E571" s="927">
        <f t="shared" si="27"/>
        <v>0</v>
      </c>
      <c r="F571" s="928"/>
      <c r="G571" s="937"/>
      <c r="H571" s="927">
        <f t="shared" si="26"/>
        <v>1</v>
      </c>
      <c r="I571" s="943"/>
      <c r="J571" s="930">
        <v>1</v>
      </c>
      <c r="K571" s="938">
        <f t="shared" si="28"/>
        <v>0</v>
      </c>
      <c r="L571" s="426"/>
      <c r="M571" s="427"/>
      <c r="N571" s="426"/>
      <c r="O571" s="793"/>
      <c r="P571" s="427"/>
      <c r="Q571" s="426"/>
    </row>
    <row r="572" spans="1:17" s="317" customFormat="1" ht="13.5" customHeight="1" thickBot="1" x14ac:dyDescent="0.25">
      <c r="A572" s="1100"/>
      <c r="B572" s="434"/>
      <c r="C572" s="435" t="s">
        <v>39</v>
      </c>
      <c r="D572" s="848">
        <f t="shared" si="29"/>
        <v>64.900000000000006</v>
      </c>
      <c r="E572" s="849">
        <f t="shared" si="27"/>
        <v>0</v>
      </c>
      <c r="F572" s="436"/>
      <c r="G572" s="448"/>
      <c r="H572" s="849">
        <f t="shared" si="26"/>
        <v>64.900000000000006</v>
      </c>
      <c r="I572" s="449"/>
      <c r="J572" s="438">
        <v>64.900000000000006</v>
      </c>
      <c r="K572" s="367">
        <f t="shared" si="28"/>
        <v>0</v>
      </c>
      <c r="L572" s="441"/>
      <c r="M572" s="440"/>
      <c r="N572" s="441"/>
      <c r="O572" s="795"/>
      <c r="P572" s="440"/>
      <c r="Q572" s="441"/>
    </row>
    <row r="573" spans="1:17" s="317" customFormat="1" ht="13.5" customHeight="1" x14ac:dyDescent="0.2">
      <c r="A573" s="1099" t="s">
        <v>223</v>
      </c>
      <c r="B573" s="845" t="s">
        <v>495</v>
      </c>
      <c r="C573" s="420" t="s">
        <v>9</v>
      </c>
      <c r="D573" s="421">
        <f t="shared" si="29"/>
        <v>0.77200000000000002</v>
      </c>
      <c r="E573" s="422">
        <f t="shared" si="27"/>
        <v>0</v>
      </c>
      <c r="F573" s="423"/>
      <c r="G573" s="424"/>
      <c r="H573" s="422">
        <f t="shared" si="26"/>
        <v>0.77200000000000002</v>
      </c>
      <c r="I573" s="423"/>
      <c r="J573" s="445">
        <v>0.77200000000000002</v>
      </c>
      <c r="K573" s="355">
        <f t="shared" si="28"/>
        <v>0</v>
      </c>
      <c r="L573" s="426"/>
      <c r="M573" s="427"/>
      <c r="N573" s="426"/>
      <c r="O573" s="793"/>
      <c r="P573" s="427"/>
      <c r="Q573" s="426"/>
    </row>
    <row r="574" spans="1:17" s="317" customFormat="1" ht="13.5" customHeight="1" x14ac:dyDescent="0.2">
      <c r="A574" s="1099"/>
      <c r="B574" s="428" t="s">
        <v>461</v>
      </c>
      <c r="C574" s="429" t="s">
        <v>48</v>
      </c>
      <c r="D574" s="926">
        <f t="shared" si="29"/>
        <v>2</v>
      </c>
      <c r="E574" s="927">
        <f t="shared" si="27"/>
        <v>0</v>
      </c>
      <c r="F574" s="928"/>
      <c r="G574" s="929"/>
      <c r="H574" s="927">
        <f t="shared" si="26"/>
        <v>2</v>
      </c>
      <c r="I574" s="943"/>
      <c r="J574" s="930">
        <v>2</v>
      </c>
      <c r="K574" s="938">
        <f t="shared" si="28"/>
        <v>0</v>
      </c>
      <c r="L574" s="433"/>
      <c r="M574" s="815"/>
      <c r="N574" s="426"/>
      <c r="O574" s="793"/>
      <c r="P574" s="427"/>
      <c r="Q574" s="426"/>
    </row>
    <row r="575" spans="1:17" s="317" customFormat="1" ht="13.5" customHeight="1" thickBot="1" x14ac:dyDescent="0.25">
      <c r="A575" s="1099"/>
      <c r="B575" s="830"/>
      <c r="C575" s="453" t="s">
        <v>39</v>
      </c>
      <c r="D575" s="454">
        <f t="shared" si="29"/>
        <v>184.12</v>
      </c>
      <c r="E575" s="320">
        <f t="shared" si="27"/>
        <v>0</v>
      </c>
      <c r="F575" s="455"/>
      <c r="G575" s="831"/>
      <c r="H575" s="320">
        <f t="shared" si="26"/>
        <v>184.12</v>
      </c>
      <c r="I575" s="832"/>
      <c r="J575" s="833">
        <v>184.12</v>
      </c>
      <c r="K575" s="366">
        <f t="shared" si="28"/>
        <v>0</v>
      </c>
      <c r="L575" s="834"/>
      <c r="M575" s="835"/>
      <c r="N575" s="451"/>
      <c r="O575" s="796"/>
      <c r="P575" s="452"/>
      <c r="Q575" s="451"/>
    </row>
    <row r="576" spans="1:17" s="317" customFormat="1" ht="13.5" customHeight="1" x14ac:dyDescent="0.2">
      <c r="A576" s="1098" t="s">
        <v>224</v>
      </c>
      <c r="B576" s="845" t="s">
        <v>496</v>
      </c>
      <c r="C576" s="442" t="s">
        <v>9</v>
      </c>
      <c r="D576" s="846">
        <f t="shared" si="29"/>
        <v>0.38600000000000001</v>
      </c>
      <c r="E576" s="847">
        <f t="shared" si="27"/>
        <v>0</v>
      </c>
      <c r="F576" s="443"/>
      <c r="G576" s="444"/>
      <c r="H576" s="847">
        <f t="shared" si="26"/>
        <v>0.38600000000000001</v>
      </c>
      <c r="I576" s="443"/>
      <c r="J576" s="445">
        <v>0.38600000000000001</v>
      </c>
      <c r="K576" s="325">
        <f t="shared" si="28"/>
        <v>0</v>
      </c>
      <c r="L576" s="446"/>
      <c r="M576" s="447"/>
      <c r="N576" s="446"/>
      <c r="O576" s="794"/>
      <c r="P576" s="447"/>
      <c r="Q576" s="446"/>
    </row>
    <row r="577" spans="1:17" s="317" customFormat="1" ht="13.5" customHeight="1" x14ac:dyDescent="0.2">
      <c r="A577" s="1099"/>
      <c r="B577" s="428" t="s">
        <v>357</v>
      </c>
      <c r="C577" s="429" t="s">
        <v>48</v>
      </c>
      <c r="D577" s="926">
        <f t="shared" si="29"/>
        <v>1</v>
      </c>
      <c r="E577" s="927">
        <f t="shared" si="27"/>
        <v>0</v>
      </c>
      <c r="F577" s="928"/>
      <c r="G577" s="929"/>
      <c r="H577" s="927">
        <f t="shared" si="26"/>
        <v>1</v>
      </c>
      <c r="I577" s="943"/>
      <c r="J577" s="930">
        <v>1</v>
      </c>
      <c r="K577" s="938">
        <f t="shared" si="28"/>
        <v>0</v>
      </c>
      <c r="L577" s="433"/>
      <c r="M577" s="815"/>
      <c r="N577" s="426"/>
      <c r="O577" s="793"/>
      <c r="P577" s="427"/>
      <c r="Q577" s="426"/>
    </row>
    <row r="578" spans="1:17" s="317" customFormat="1" ht="13.5" customHeight="1" thickBot="1" x14ac:dyDescent="0.25">
      <c r="A578" s="1100"/>
      <c r="B578" s="434"/>
      <c r="C578" s="435" t="s">
        <v>39</v>
      </c>
      <c r="D578" s="848">
        <f t="shared" si="29"/>
        <v>99.12</v>
      </c>
      <c r="E578" s="849">
        <f t="shared" si="27"/>
        <v>0</v>
      </c>
      <c r="F578" s="436"/>
      <c r="G578" s="437"/>
      <c r="H578" s="849">
        <f t="shared" si="26"/>
        <v>99.12</v>
      </c>
      <c r="I578" s="449"/>
      <c r="J578" s="438">
        <v>99.12</v>
      </c>
      <c r="K578" s="367">
        <f t="shared" si="28"/>
        <v>0</v>
      </c>
      <c r="L578" s="439"/>
      <c r="M578" s="816"/>
      <c r="N578" s="441"/>
      <c r="O578" s="795"/>
      <c r="P578" s="440"/>
      <c r="Q578" s="441"/>
    </row>
    <row r="579" spans="1:17" s="317" customFormat="1" ht="13.5" customHeight="1" x14ac:dyDescent="0.2">
      <c r="A579" s="1099" t="s">
        <v>225</v>
      </c>
      <c r="B579" s="845" t="s">
        <v>497</v>
      </c>
      <c r="C579" s="420" t="s">
        <v>9</v>
      </c>
      <c r="D579" s="421">
        <f t="shared" si="29"/>
        <v>0.38600000000000001</v>
      </c>
      <c r="E579" s="422">
        <f t="shared" si="27"/>
        <v>0</v>
      </c>
      <c r="F579" s="423"/>
      <c r="G579" s="424"/>
      <c r="H579" s="422">
        <f t="shared" si="26"/>
        <v>0.38600000000000001</v>
      </c>
      <c r="I579" s="423"/>
      <c r="J579" s="445">
        <v>0.38600000000000001</v>
      </c>
      <c r="K579" s="355">
        <f t="shared" si="28"/>
        <v>0</v>
      </c>
      <c r="L579" s="426"/>
      <c r="M579" s="427"/>
      <c r="N579" s="426"/>
      <c r="O579" s="793"/>
      <c r="P579" s="427"/>
      <c r="Q579" s="426"/>
    </row>
    <row r="580" spans="1:17" s="317" customFormat="1" ht="13.5" customHeight="1" x14ac:dyDescent="0.2">
      <c r="A580" s="1099"/>
      <c r="B580" s="419" t="s">
        <v>436</v>
      </c>
      <c r="C580" s="429" t="s">
        <v>48</v>
      </c>
      <c r="D580" s="926">
        <f t="shared" si="29"/>
        <v>1</v>
      </c>
      <c r="E580" s="927">
        <f t="shared" si="27"/>
        <v>0</v>
      </c>
      <c r="F580" s="928"/>
      <c r="G580" s="929"/>
      <c r="H580" s="927">
        <f t="shared" si="26"/>
        <v>1</v>
      </c>
      <c r="I580" s="943"/>
      <c r="J580" s="930">
        <v>1</v>
      </c>
      <c r="K580" s="938">
        <f t="shared" si="28"/>
        <v>0</v>
      </c>
      <c r="L580" s="433"/>
      <c r="M580" s="815"/>
      <c r="N580" s="426"/>
      <c r="O580" s="793"/>
      <c r="P580" s="427"/>
      <c r="Q580" s="426"/>
    </row>
    <row r="581" spans="1:17" s="317" customFormat="1" ht="13.5" customHeight="1" thickBot="1" x14ac:dyDescent="0.25">
      <c r="A581" s="1099"/>
      <c r="B581" s="434"/>
      <c r="C581" s="453" t="s">
        <v>39</v>
      </c>
      <c r="D581" s="454">
        <f t="shared" si="29"/>
        <v>85</v>
      </c>
      <c r="E581" s="320">
        <f t="shared" si="27"/>
        <v>0</v>
      </c>
      <c r="F581" s="455"/>
      <c r="G581" s="831"/>
      <c r="H581" s="320">
        <f t="shared" si="26"/>
        <v>85</v>
      </c>
      <c r="I581" s="832"/>
      <c r="J581" s="438">
        <v>85</v>
      </c>
      <c r="K581" s="366">
        <f t="shared" si="28"/>
        <v>0</v>
      </c>
      <c r="L581" s="834"/>
      <c r="M581" s="835"/>
      <c r="N581" s="451"/>
      <c r="O581" s="796"/>
      <c r="P581" s="452"/>
      <c r="Q581" s="451"/>
    </row>
    <row r="582" spans="1:17" s="317" customFormat="1" ht="13.5" customHeight="1" x14ac:dyDescent="0.2">
      <c r="A582" s="1098" t="s">
        <v>226</v>
      </c>
      <c r="B582" s="419" t="s">
        <v>498</v>
      </c>
      <c r="C582" s="442" t="s">
        <v>9</v>
      </c>
      <c r="D582" s="846">
        <f t="shared" si="29"/>
        <v>0.38600000000000001</v>
      </c>
      <c r="E582" s="847">
        <f t="shared" si="27"/>
        <v>0</v>
      </c>
      <c r="F582" s="443"/>
      <c r="G582" s="444"/>
      <c r="H582" s="847">
        <f t="shared" si="26"/>
        <v>0.38600000000000001</v>
      </c>
      <c r="I582" s="443"/>
      <c r="J582" s="445">
        <v>0.38600000000000001</v>
      </c>
      <c r="K582" s="325">
        <f t="shared" si="28"/>
        <v>0</v>
      </c>
      <c r="L582" s="446"/>
      <c r="M582" s="447"/>
      <c r="N582" s="446"/>
      <c r="O582" s="794"/>
      <c r="P582" s="447"/>
      <c r="Q582" s="446"/>
    </row>
    <row r="583" spans="1:17" s="317" customFormat="1" ht="13.5" customHeight="1" x14ac:dyDescent="0.2">
      <c r="A583" s="1099"/>
      <c r="B583" s="428" t="s">
        <v>357</v>
      </c>
      <c r="C583" s="429" t="s">
        <v>48</v>
      </c>
      <c r="D583" s="926">
        <f t="shared" si="29"/>
        <v>1</v>
      </c>
      <c r="E583" s="927">
        <f t="shared" si="27"/>
        <v>0</v>
      </c>
      <c r="F583" s="928"/>
      <c r="G583" s="929"/>
      <c r="H583" s="927">
        <f t="shared" si="26"/>
        <v>1</v>
      </c>
      <c r="I583" s="943"/>
      <c r="J583" s="930">
        <v>1</v>
      </c>
      <c r="K583" s="938">
        <f t="shared" si="28"/>
        <v>0</v>
      </c>
      <c r="L583" s="433"/>
      <c r="M583" s="815"/>
      <c r="N583" s="426"/>
      <c r="O583" s="793"/>
      <c r="P583" s="427"/>
      <c r="Q583" s="426"/>
    </row>
    <row r="584" spans="1:17" s="317" customFormat="1" ht="13.5" customHeight="1" thickBot="1" x14ac:dyDescent="0.25">
      <c r="A584" s="1100"/>
      <c r="B584" s="434"/>
      <c r="C584" s="435" t="s">
        <v>39</v>
      </c>
      <c r="D584" s="848">
        <f t="shared" si="29"/>
        <v>108.56</v>
      </c>
      <c r="E584" s="849">
        <f t="shared" si="27"/>
        <v>0</v>
      </c>
      <c r="F584" s="436"/>
      <c r="G584" s="437"/>
      <c r="H584" s="849">
        <f t="shared" si="26"/>
        <v>108.56</v>
      </c>
      <c r="I584" s="449"/>
      <c r="J584" s="438">
        <v>108.56</v>
      </c>
      <c r="K584" s="367">
        <f t="shared" si="28"/>
        <v>0</v>
      </c>
      <c r="L584" s="439"/>
      <c r="M584" s="816"/>
      <c r="N584" s="441"/>
      <c r="O584" s="795"/>
      <c r="P584" s="440"/>
      <c r="Q584" s="441"/>
    </row>
    <row r="585" spans="1:17" s="317" customFormat="1" ht="13.5" customHeight="1" x14ac:dyDescent="0.2">
      <c r="A585" s="1099" t="s">
        <v>227</v>
      </c>
      <c r="B585" s="419" t="s">
        <v>376</v>
      </c>
      <c r="C585" s="420" t="s">
        <v>9</v>
      </c>
      <c r="D585" s="421">
        <f t="shared" si="29"/>
        <v>0.8</v>
      </c>
      <c r="E585" s="422">
        <f t="shared" si="27"/>
        <v>0</v>
      </c>
      <c r="F585" s="423"/>
      <c r="G585" s="424"/>
      <c r="H585" s="422">
        <f t="shared" ref="H585:H648" si="30">I585+J585</f>
        <v>0.8</v>
      </c>
      <c r="I585" s="423"/>
      <c r="J585" s="425">
        <v>0.8</v>
      </c>
      <c r="K585" s="355">
        <f t="shared" si="28"/>
        <v>0</v>
      </c>
      <c r="L585" s="426"/>
      <c r="M585" s="427"/>
      <c r="N585" s="426"/>
      <c r="O585" s="793"/>
      <c r="P585" s="427"/>
      <c r="Q585" s="426"/>
    </row>
    <row r="586" spans="1:17" s="317" customFormat="1" ht="13.5" customHeight="1" x14ac:dyDescent="0.2">
      <c r="A586" s="1099"/>
      <c r="B586" s="428" t="s">
        <v>440</v>
      </c>
      <c r="C586" s="429" t="s">
        <v>48</v>
      </c>
      <c r="D586" s="926">
        <f t="shared" si="29"/>
        <v>2</v>
      </c>
      <c r="E586" s="927">
        <f t="shared" si="27"/>
        <v>0</v>
      </c>
      <c r="F586" s="928"/>
      <c r="G586" s="929"/>
      <c r="H586" s="927">
        <f t="shared" si="30"/>
        <v>2</v>
      </c>
      <c r="I586" s="943"/>
      <c r="J586" s="944">
        <v>2</v>
      </c>
      <c r="K586" s="938">
        <f t="shared" si="28"/>
        <v>0</v>
      </c>
      <c r="L586" s="433"/>
      <c r="M586" s="815"/>
      <c r="N586" s="426"/>
      <c r="O586" s="793"/>
      <c r="P586" s="427"/>
      <c r="Q586" s="426"/>
    </row>
    <row r="587" spans="1:17" s="317" customFormat="1" ht="13.5" customHeight="1" thickBot="1" x14ac:dyDescent="0.25">
      <c r="A587" s="1099"/>
      <c r="B587" s="830"/>
      <c r="C587" s="453" t="s">
        <v>39</v>
      </c>
      <c r="D587" s="454">
        <f t="shared" si="29"/>
        <v>327.63200000000001</v>
      </c>
      <c r="E587" s="320">
        <f t="shared" si="27"/>
        <v>0</v>
      </c>
      <c r="F587" s="455"/>
      <c r="G587" s="831"/>
      <c r="H587" s="320">
        <f t="shared" si="30"/>
        <v>327.63200000000001</v>
      </c>
      <c r="I587" s="832"/>
      <c r="J587" s="833">
        <v>327.63200000000001</v>
      </c>
      <c r="K587" s="366">
        <f t="shared" si="28"/>
        <v>0</v>
      </c>
      <c r="L587" s="834"/>
      <c r="M587" s="835"/>
      <c r="N587" s="451"/>
      <c r="O587" s="796"/>
      <c r="P587" s="452"/>
      <c r="Q587" s="451"/>
    </row>
    <row r="588" spans="1:17" s="317" customFormat="1" ht="13.5" customHeight="1" x14ac:dyDescent="0.2">
      <c r="A588" s="1098" t="s">
        <v>228</v>
      </c>
      <c r="B588" s="845" t="s">
        <v>334</v>
      </c>
      <c r="C588" s="442" t="s">
        <v>9</v>
      </c>
      <c r="D588" s="846">
        <f t="shared" si="29"/>
        <v>0.8</v>
      </c>
      <c r="E588" s="847">
        <f t="shared" si="27"/>
        <v>0</v>
      </c>
      <c r="F588" s="443"/>
      <c r="G588" s="444"/>
      <c r="H588" s="847">
        <f t="shared" si="30"/>
        <v>0.8</v>
      </c>
      <c r="I588" s="443"/>
      <c r="J588" s="445">
        <v>0.8</v>
      </c>
      <c r="K588" s="325">
        <f t="shared" si="28"/>
        <v>0</v>
      </c>
      <c r="L588" s="446"/>
      <c r="M588" s="447"/>
      <c r="N588" s="446"/>
      <c r="O588" s="794"/>
      <c r="P588" s="447"/>
      <c r="Q588" s="446"/>
    </row>
    <row r="589" spans="1:17" s="317" customFormat="1" ht="13.5" customHeight="1" x14ac:dyDescent="0.2">
      <c r="A589" s="1099"/>
      <c r="B589" s="428" t="s">
        <v>499</v>
      </c>
      <c r="C589" s="429" t="s">
        <v>48</v>
      </c>
      <c r="D589" s="926">
        <f t="shared" si="29"/>
        <v>2</v>
      </c>
      <c r="E589" s="927">
        <f t="shared" si="27"/>
        <v>0</v>
      </c>
      <c r="F589" s="928"/>
      <c r="G589" s="929"/>
      <c r="H589" s="927">
        <f t="shared" si="30"/>
        <v>2</v>
      </c>
      <c r="I589" s="943"/>
      <c r="J589" s="944">
        <v>2</v>
      </c>
      <c r="K589" s="938">
        <f t="shared" si="28"/>
        <v>0</v>
      </c>
      <c r="L589" s="433"/>
      <c r="M589" s="815"/>
      <c r="N589" s="426"/>
      <c r="O589" s="793"/>
      <c r="P589" s="427"/>
      <c r="Q589" s="426"/>
    </row>
    <row r="590" spans="1:17" s="317" customFormat="1" ht="13.5" customHeight="1" thickBot="1" x14ac:dyDescent="0.25">
      <c r="A590" s="1100"/>
      <c r="B590" s="434"/>
      <c r="C590" s="435" t="s">
        <v>39</v>
      </c>
      <c r="D590" s="848">
        <f t="shared" si="29"/>
        <v>380.39800000000002</v>
      </c>
      <c r="E590" s="849">
        <f t="shared" si="27"/>
        <v>0</v>
      </c>
      <c r="F590" s="436"/>
      <c r="G590" s="437"/>
      <c r="H590" s="849">
        <f t="shared" si="30"/>
        <v>380.39800000000002</v>
      </c>
      <c r="I590" s="449"/>
      <c r="J590" s="450">
        <v>380.39800000000002</v>
      </c>
      <c r="K590" s="367">
        <f t="shared" si="28"/>
        <v>0</v>
      </c>
      <c r="L590" s="439"/>
      <c r="M590" s="816"/>
      <c r="N590" s="441"/>
      <c r="O590" s="795"/>
      <c r="P590" s="440"/>
      <c r="Q590" s="441"/>
    </row>
    <row r="591" spans="1:17" s="317" customFormat="1" ht="13.5" customHeight="1" x14ac:dyDescent="0.2">
      <c r="A591" s="1099" t="s">
        <v>229</v>
      </c>
      <c r="B591" s="845" t="s">
        <v>500</v>
      </c>
      <c r="C591" s="420" t="s">
        <v>9</v>
      </c>
      <c r="D591" s="421">
        <f t="shared" si="29"/>
        <v>0.4</v>
      </c>
      <c r="E591" s="422">
        <f t="shared" si="27"/>
        <v>0</v>
      </c>
      <c r="F591" s="423"/>
      <c r="G591" s="424"/>
      <c r="H591" s="422">
        <f t="shared" si="30"/>
        <v>0.4</v>
      </c>
      <c r="I591" s="423"/>
      <c r="J591" s="425">
        <v>0.4</v>
      </c>
      <c r="K591" s="355">
        <f t="shared" si="28"/>
        <v>0</v>
      </c>
      <c r="L591" s="426"/>
      <c r="M591" s="427"/>
      <c r="N591" s="426"/>
      <c r="O591" s="793"/>
      <c r="P591" s="427"/>
      <c r="Q591" s="426"/>
    </row>
    <row r="592" spans="1:17" s="317" customFormat="1" ht="13.5" customHeight="1" x14ac:dyDescent="0.2">
      <c r="A592" s="1099"/>
      <c r="B592" s="428" t="s">
        <v>423</v>
      </c>
      <c r="C592" s="429" t="s">
        <v>48</v>
      </c>
      <c r="D592" s="926">
        <f t="shared" si="29"/>
        <v>1</v>
      </c>
      <c r="E592" s="927">
        <f t="shared" si="27"/>
        <v>0</v>
      </c>
      <c r="F592" s="928"/>
      <c r="G592" s="929"/>
      <c r="H592" s="927">
        <f t="shared" si="30"/>
        <v>1</v>
      </c>
      <c r="I592" s="943"/>
      <c r="J592" s="944">
        <v>1</v>
      </c>
      <c r="K592" s="938">
        <f t="shared" si="28"/>
        <v>0</v>
      </c>
      <c r="L592" s="433"/>
      <c r="M592" s="815"/>
      <c r="N592" s="426"/>
      <c r="O592" s="793"/>
      <c r="P592" s="427"/>
      <c r="Q592" s="426"/>
    </row>
    <row r="593" spans="1:17" s="317" customFormat="1" ht="13.5" customHeight="1" thickBot="1" x14ac:dyDescent="0.25">
      <c r="A593" s="1099"/>
      <c r="B593" s="830"/>
      <c r="C593" s="453" t="s">
        <v>39</v>
      </c>
      <c r="D593" s="454">
        <f t="shared" si="29"/>
        <v>169.32</v>
      </c>
      <c r="E593" s="320">
        <f t="shared" si="27"/>
        <v>0</v>
      </c>
      <c r="F593" s="455"/>
      <c r="G593" s="831"/>
      <c r="H593" s="320">
        <f t="shared" si="30"/>
        <v>169.32</v>
      </c>
      <c r="I593" s="832"/>
      <c r="J593" s="833">
        <v>169.32</v>
      </c>
      <c r="K593" s="366">
        <f t="shared" si="28"/>
        <v>0</v>
      </c>
      <c r="L593" s="834"/>
      <c r="M593" s="835"/>
      <c r="N593" s="451"/>
      <c r="O593" s="796"/>
      <c r="P593" s="452"/>
      <c r="Q593" s="451"/>
    </row>
    <row r="594" spans="1:17" s="317" customFormat="1" ht="13.5" customHeight="1" x14ac:dyDescent="0.2">
      <c r="A594" s="1098" t="s">
        <v>230</v>
      </c>
      <c r="B594" s="845" t="s">
        <v>501</v>
      </c>
      <c r="C594" s="442" t="s">
        <v>9</v>
      </c>
      <c r="D594" s="846">
        <f t="shared" si="29"/>
        <v>0.8</v>
      </c>
      <c r="E594" s="847">
        <f t="shared" si="27"/>
        <v>0</v>
      </c>
      <c r="F594" s="443"/>
      <c r="G594" s="444"/>
      <c r="H594" s="847">
        <f t="shared" si="30"/>
        <v>0.8</v>
      </c>
      <c r="I594" s="443"/>
      <c r="J594" s="445">
        <v>0.8</v>
      </c>
      <c r="K594" s="325">
        <f t="shared" si="28"/>
        <v>0</v>
      </c>
      <c r="L594" s="446"/>
      <c r="M594" s="447"/>
      <c r="N594" s="446"/>
      <c r="O594" s="794"/>
      <c r="P594" s="447"/>
      <c r="Q594" s="446"/>
    </row>
    <row r="595" spans="1:17" s="317" customFormat="1" ht="13.5" customHeight="1" x14ac:dyDescent="0.2">
      <c r="A595" s="1099"/>
      <c r="B595" s="428" t="s">
        <v>440</v>
      </c>
      <c r="C595" s="429" t="s">
        <v>48</v>
      </c>
      <c r="D595" s="926">
        <f t="shared" si="29"/>
        <v>2</v>
      </c>
      <c r="E595" s="927">
        <f t="shared" si="27"/>
        <v>0</v>
      </c>
      <c r="F595" s="928"/>
      <c r="G595" s="929"/>
      <c r="H595" s="927">
        <f t="shared" si="30"/>
        <v>2</v>
      </c>
      <c r="I595" s="943"/>
      <c r="J595" s="944">
        <v>2</v>
      </c>
      <c r="K595" s="938">
        <f t="shared" si="28"/>
        <v>0</v>
      </c>
      <c r="L595" s="433"/>
      <c r="M595" s="815"/>
      <c r="N595" s="426"/>
      <c r="O595" s="793"/>
      <c r="P595" s="427"/>
      <c r="Q595" s="426"/>
    </row>
    <row r="596" spans="1:17" s="317" customFormat="1" ht="13.5" customHeight="1" thickBot="1" x14ac:dyDescent="0.25">
      <c r="A596" s="1100"/>
      <c r="B596" s="434"/>
      <c r="C596" s="435" t="s">
        <v>39</v>
      </c>
      <c r="D596" s="848">
        <f t="shared" si="29"/>
        <v>255.50700000000001</v>
      </c>
      <c r="E596" s="849">
        <f t="shared" si="27"/>
        <v>0</v>
      </c>
      <c r="F596" s="436"/>
      <c r="G596" s="437"/>
      <c r="H596" s="849">
        <f t="shared" si="30"/>
        <v>255.50700000000001</v>
      </c>
      <c r="I596" s="449"/>
      <c r="J596" s="450">
        <v>255.50700000000001</v>
      </c>
      <c r="K596" s="367">
        <f t="shared" si="28"/>
        <v>0</v>
      </c>
      <c r="L596" s="439"/>
      <c r="M596" s="816"/>
      <c r="N596" s="441"/>
      <c r="O596" s="795"/>
      <c r="P596" s="440"/>
      <c r="Q596" s="441"/>
    </row>
    <row r="597" spans="1:17" s="317" customFormat="1" ht="13.5" customHeight="1" x14ac:dyDescent="0.2">
      <c r="A597" s="1099" t="s">
        <v>231</v>
      </c>
      <c r="B597" s="845" t="s">
        <v>502</v>
      </c>
      <c r="C597" s="420" t="s">
        <v>9</v>
      </c>
      <c r="D597" s="421">
        <f t="shared" si="29"/>
        <v>0.38600000000000001</v>
      </c>
      <c r="E597" s="422">
        <f t="shared" si="27"/>
        <v>0</v>
      </c>
      <c r="F597" s="423"/>
      <c r="G597" s="424"/>
      <c r="H597" s="422">
        <f t="shared" si="30"/>
        <v>0.38600000000000001</v>
      </c>
      <c r="I597" s="423"/>
      <c r="J597" s="425">
        <v>0.38600000000000001</v>
      </c>
      <c r="K597" s="355">
        <f t="shared" si="28"/>
        <v>0</v>
      </c>
      <c r="L597" s="426"/>
      <c r="M597" s="427"/>
      <c r="N597" s="426"/>
      <c r="O597" s="793"/>
      <c r="P597" s="427"/>
      <c r="Q597" s="426"/>
    </row>
    <row r="598" spans="1:17" s="317" customFormat="1" ht="13.5" customHeight="1" x14ac:dyDescent="0.2">
      <c r="A598" s="1099"/>
      <c r="B598" s="428" t="s">
        <v>503</v>
      </c>
      <c r="C598" s="429" t="s">
        <v>48</v>
      </c>
      <c r="D598" s="926">
        <f t="shared" si="29"/>
        <v>1</v>
      </c>
      <c r="E598" s="927">
        <f t="shared" si="27"/>
        <v>0</v>
      </c>
      <c r="F598" s="928"/>
      <c r="G598" s="929"/>
      <c r="H598" s="927">
        <f t="shared" si="30"/>
        <v>1</v>
      </c>
      <c r="I598" s="943"/>
      <c r="J598" s="944">
        <v>1</v>
      </c>
      <c r="K598" s="938">
        <f t="shared" si="28"/>
        <v>0</v>
      </c>
      <c r="L598" s="433"/>
      <c r="M598" s="815"/>
      <c r="N598" s="426"/>
      <c r="O598" s="793"/>
      <c r="P598" s="427"/>
      <c r="Q598" s="426"/>
    </row>
    <row r="599" spans="1:17" s="317" customFormat="1" ht="13.5" customHeight="1" thickBot="1" x14ac:dyDescent="0.25">
      <c r="A599" s="1099"/>
      <c r="B599" s="830"/>
      <c r="C599" s="453" t="s">
        <v>39</v>
      </c>
      <c r="D599" s="454">
        <f t="shared" si="29"/>
        <v>108.56</v>
      </c>
      <c r="E599" s="320">
        <f t="shared" si="27"/>
        <v>0</v>
      </c>
      <c r="F599" s="455"/>
      <c r="G599" s="831"/>
      <c r="H599" s="320">
        <f t="shared" si="30"/>
        <v>108.56</v>
      </c>
      <c r="I599" s="832"/>
      <c r="J599" s="438">
        <v>108.56</v>
      </c>
      <c r="K599" s="366">
        <f t="shared" si="28"/>
        <v>0</v>
      </c>
      <c r="L599" s="834"/>
      <c r="M599" s="835"/>
      <c r="N599" s="451"/>
      <c r="O599" s="796"/>
      <c r="P599" s="452"/>
      <c r="Q599" s="451"/>
    </row>
    <row r="600" spans="1:17" s="317" customFormat="1" ht="13.5" customHeight="1" x14ac:dyDescent="0.2">
      <c r="A600" s="1098" t="s">
        <v>232</v>
      </c>
      <c r="B600" s="845" t="s">
        <v>504</v>
      </c>
      <c r="C600" s="442" t="s">
        <v>9</v>
      </c>
      <c r="D600" s="846">
        <f t="shared" si="29"/>
        <v>0.8</v>
      </c>
      <c r="E600" s="847">
        <f t="shared" si="27"/>
        <v>0</v>
      </c>
      <c r="F600" s="443"/>
      <c r="G600" s="444"/>
      <c r="H600" s="847">
        <f t="shared" si="30"/>
        <v>0.8</v>
      </c>
      <c r="I600" s="443"/>
      <c r="J600" s="445">
        <v>0.8</v>
      </c>
      <c r="K600" s="325">
        <f t="shared" si="28"/>
        <v>0</v>
      </c>
      <c r="L600" s="446"/>
      <c r="M600" s="447"/>
      <c r="N600" s="446"/>
      <c r="O600" s="794"/>
      <c r="P600" s="447"/>
      <c r="Q600" s="446"/>
    </row>
    <row r="601" spans="1:17" s="317" customFormat="1" ht="13.5" customHeight="1" x14ac:dyDescent="0.2">
      <c r="A601" s="1099"/>
      <c r="B601" s="428" t="s">
        <v>440</v>
      </c>
      <c r="C601" s="429" t="s">
        <v>48</v>
      </c>
      <c r="D601" s="926">
        <f t="shared" si="29"/>
        <v>2</v>
      </c>
      <c r="E601" s="927">
        <f t="shared" si="27"/>
        <v>0</v>
      </c>
      <c r="F601" s="928"/>
      <c r="G601" s="929"/>
      <c r="H601" s="927">
        <f t="shared" si="30"/>
        <v>2</v>
      </c>
      <c r="I601" s="943"/>
      <c r="J601" s="944">
        <v>2</v>
      </c>
      <c r="K601" s="938">
        <f t="shared" si="28"/>
        <v>0</v>
      </c>
      <c r="L601" s="433"/>
      <c r="M601" s="815"/>
      <c r="N601" s="426"/>
      <c r="O601" s="793"/>
      <c r="P601" s="427"/>
      <c r="Q601" s="426"/>
    </row>
    <row r="602" spans="1:17" s="317" customFormat="1" ht="13.5" customHeight="1" thickBot="1" x14ac:dyDescent="0.25">
      <c r="A602" s="1100"/>
      <c r="B602" s="434"/>
      <c r="C602" s="435" t="s">
        <v>39</v>
      </c>
      <c r="D602" s="848">
        <f t="shared" si="29"/>
        <v>286.642</v>
      </c>
      <c r="E602" s="849">
        <f t="shared" si="27"/>
        <v>0</v>
      </c>
      <c r="F602" s="436"/>
      <c r="G602" s="437"/>
      <c r="H602" s="849">
        <f t="shared" si="30"/>
        <v>286.642</v>
      </c>
      <c r="I602" s="449"/>
      <c r="J602" s="450">
        <v>286.642</v>
      </c>
      <c r="K602" s="367">
        <f t="shared" si="28"/>
        <v>0</v>
      </c>
      <c r="L602" s="439"/>
      <c r="M602" s="816"/>
      <c r="N602" s="441"/>
      <c r="O602" s="795"/>
      <c r="P602" s="440"/>
      <c r="Q602" s="441"/>
    </row>
    <row r="603" spans="1:17" s="317" customFormat="1" ht="13.5" customHeight="1" x14ac:dyDescent="0.2">
      <c r="A603" s="1099" t="s">
        <v>233</v>
      </c>
      <c r="B603" s="845" t="s">
        <v>505</v>
      </c>
      <c r="C603" s="420" t="s">
        <v>9</v>
      </c>
      <c r="D603" s="421">
        <f t="shared" si="29"/>
        <v>0.4</v>
      </c>
      <c r="E603" s="422">
        <f t="shared" si="27"/>
        <v>0</v>
      </c>
      <c r="F603" s="423"/>
      <c r="G603" s="424"/>
      <c r="H603" s="422">
        <f t="shared" si="30"/>
        <v>0.4</v>
      </c>
      <c r="I603" s="423"/>
      <c r="J603" s="425">
        <v>0.4</v>
      </c>
      <c r="K603" s="355">
        <f t="shared" si="28"/>
        <v>0</v>
      </c>
      <c r="L603" s="426"/>
      <c r="M603" s="427"/>
      <c r="N603" s="426"/>
      <c r="O603" s="793"/>
      <c r="P603" s="427"/>
      <c r="Q603" s="426"/>
    </row>
    <row r="604" spans="1:17" s="317" customFormat="1" ht="13.5" customHeight="1" x14ac:dyDescent="0.2">
      <c r="A604" s="1099"/>
      <c r="B604" s="428" t="s">
        <v>412</v>
      </c>
      <c r="C604" s="429" t="s">
        <v>48</v>
      </c>
      <c r="D604" s="926">
        <f t="shared" si="29"/>
        <v>1</v>
      </c>
      <c r="E604" s="927">
        <f t="shared" si="27"/>
        <v>0</v>
      </c>
      <c r="F604" s="928"/>
      <c r="G604" s="929"/>
      <c r="H604" s="927">
        <f t="shared" si="30"/>
        <v>1</v>
      </c>
      <c r="I604" s="943"/>
      <c r="J604" s="944">
        <v>1</v>
      </c>
      <c r="K604" s="938">
        <f t="shared" si="28"/>
        <v>0</v>
      </c>
      <c r="L604" s="433"/>
      <c r="M604" s="815"/>
      <c r="N604" s="426"/>
      <c r="O604" s="793"/>
      <c r="P604" s="427"/>
      <c r="Q604" s="426"/>
    </row>
    <row r="605" spans="1:17" s="317" customFormat="1" ht="13.5" customHeight="1" thickBot="1" x14ac:dyDescent="0.25">
      <c r="A605" s="1099"/>
      <c r="B605" s="830"/>
      <c r="C605" s="453" t="s">
        <v>39</v>
      </c>
      <c r="D605" s="454">
        <f t="shared" si="29"/>
        <v>130.34</v>
      </c>
      <c r="E605" s="320">
        <f t="shared" si="27"/>
        <v>0</v>
      </c>
      <c r="F605" s="455"/>
      <c r="G605" s="831"/>
      <c r="H605" s="320">
        <f t="shared" si="30"/>
        <v>130.34</v>
      </c>
      <c r="I605" s="832"/>
      <c r="J605" s="833">
        <v>130.34</v>
      </c>
      <c r="K605" s="366">
        <f t="shared" si="28"/>
        <v>0</v>
      </c>
      <c r="L605" s="834"/>
      <c r="M605" s="835"/>
      <c r="N605" s="451"/>
      <c r="O605" s="796"/>
      <c r="P605" s="452"/>
      <c r="Q605" s="451"/>
    </row>
    <row r="606" spans="1:17" s="317" customFormat="1" ht="13.5" customHeight="1" x14ac:dyDescent="0.2">
      <c r="A606" s="1098" t="s">
        <v>234</v>
      </c>
      <c r="B606" s="845" t="s">
        <v>506</v>
      </c>
      <c r="C606" s="442" t="s">
        <v>9</v>
      </c>
      <c r="D606" s="846">
        <f t="shared" si="29"/>
        <v>0.4</v>
      </c>
      <c r="E606" s="847">
        <f t="shared" si="27"/>
        <v>0</v>
      </c>
      <c r="F606" s="443"/>
      <c r="G606" s="444"/>
      <c r="H606" s="847">
        <f t="shared" si="30"/>
        <v>0.4</v>
      </c>
      <c r="I606" s="443"/>
      <c r="J606" s="445">
        <v>0.4</v>
      </c>
      <c r="K606" s="368">
        <f t="shared" si="28"/>
        <v>0</v>
      </c>
      <c r="L606" s="446"/>
      <c r="M606" s="447"/>
      <c r="N606" s="446"/>
      <c r="O606" s="794"/>
      <c r="P606" s="447"/>
      <c r="Q606" s="446"/>
    </row>
    <row r="607" spans="1:17" s="317" customFormat="1" ht="13.5" customHeight="1" x14ac:dyDescent="0.2">
      <c r="A607" s="1099"/>
      <c r="B607" s="428" t="s">
        <v>412</v>
      </c>
      <c r="C607" s="429" t="s">
        <v>48</v>
      </c>
      <c r="D607" s="926">
        <f t="shared" si="29"/>
        <v>1</v>
      </c>
      <c r="E607" s="927">
        <f t="shared" si="27"/>
        <v>0</v>
      </c>
      <c r="F607" s="928"/>
      <c r="G607" s="929"/>
      <c r="H607" s="927">
        <f t="shared" si="30"/>
        <v>1</v>
      </c>
      <c r="I607" s="943"/>
      <c r="J607" s="944">
        <v>1</v>
      </c>
      <c r="K607" s="945">
        <f t="shared" si="28"/>
        <v>0</v>
      </c>
      <c r="L607" s="433"/>
      <c r="M607" s="815"/>
      <c r="N607" s="426"/>
      <c r="O607" s="793"/>
      <c r="P607" s="427"/>
      <c r="Q607" s="426"/>
    </row>
    <row r="608" spans="1:17" s="317" customFormat="1" ht="13.5" customHeight="1" thickBot="1" x14ac:dyDescent="0.25">
      <c r="A608" s="1100"/>
      <c r="B608" s="434"/>
      <c r="C608" s="435" t="s">
        <v>39</v>
      </c>
      <c r="D608" s="848">
        <f t="shared" si="29"/>
        <v>115.86</v>
      </c>
      <c r="E608" s="849">
        <f t="shared" si="27"/>
        <v>0</v>
      </c>
      <c r="F608" s="436"/>
      <c r="G608" s="437"/>
      <c r="H608" s="849">
        <f t="shared" si="30"/>
        <v>115.86</v>
      </c>
      <c r="I608" s="449"/>
      <c r="J608" s="450">
        <v>115.86</v>
      </c>
      <c r="K608" s="370">
        <f t="shared" si="28"/>
        <v>0</v>
      </c>
      <c r="L608" s="439"/>
      <c r="M608" s="816"/>
      <c r="N608" s="441"/>
      <c r="O608" s="795"/>
      <c r="P608" s="440"/>
      <c r="Q608" s="441"/>
    </row>
    <row r="609" spans="1:17" s="317" customFormat="1" ht="13.5" customHeight="1" x14ac:dyDescent="0.2">
      <c r="A609" s="1099" t="s">
        <v>235</v>
      </c>
      <c r="B609" s="845" t="s">
        <v>507</v>
      </c>
      <c r="C609" s="420" t="s">
        <v>9</v>
      </c>
      <c r="D609" s="421">
        <f t="shared" si="29"/>
        <v>0.4</v>
      </c>
      <c r="E609" s="422">
        <f t="shared" si="27"/>
        <v>0</v>
      </c>
      <c r="F609" s="423"/>
      <c r="G609" s="424"/>
      <c r="H609" s="422">
        <f t="shared" si="30"/>
        <v>0.4</v>
      </c>
      <c r="I609" s="423"/>
      <c r="J609" s="445">
        <v>0.4</v>
      </c>
      <c r="K609" s="355">
        <f t="shared" si="28"/>
        <v>0</v>
      </c>
      <c r="L609" s="426"/>
      <c r="M609" s="427"/>
      <c r="N609" s="426"/>
      <c r="O609" s="793"/>
      <c r="P609" s="427"/>
      <c r="Q609" s="426"/>
    </row>
    <row r="610" spans="1:17" s="317" customFormat="1" ht="13.5" customHeight="1" x14ac:dyDescent="0.2">
      <c r="A610" s="1099"/>
      <c r="B610" s="428" t="s">
        <v>412</v>
      </c>
      <c r="C610" s="429" t="s">
        <v>48</v>
      </c>
      <c r="D610" s="926">
        <f t="shared" si="29"/>
        <v>1</v>
      </c>
      <c r="E610" s="927">
        <f t="shared" si="27"/>
        <v>0</v>
      </c>
      <c r="F610" s="928"/>
      <c r="G610" s="929"/>
      <c r="H610" s="927">
        <f t="shared" si="30"/>
        <v>1</v>
      </c>
      <c r="I610" s="943"/>
      <c r="J610" s="944">
        <v>1</v>
      </c>
      <c r="K610" s="938">
        <f t="shared" si="28"/>
        <v>0</v>
      </c>
      <c r="L610" s="433"/>
      <c r="M610" s="815"/>
      <c r="N610" s="426"/>
      <c r="O610" s="793"/>
      <c r="P610" s="427"/>
      <c r="Q610" s="426"/>
    </row>
    <row r="611" spans="1:17" s="317" customFormat="1" ht="13.5" customHeight="1" thickBot="1" x14ac:dyDescent="0.25">
      <c r="A611" s="1099"/>
      <c r="B611" s="830"/>
      <c r="C611" s="453" t="s">
        <v>39</v>
      </c>
      <c r="D611" s="454">
        <f t="shared" si="29"/>
        <v>178.22</v>
      </c>
      <c r="E611" s="320">
        <f t="shared" ref="E611:E674" si="31">F611+G611</f>
        <v>0</v>
      </c>
      <c r="F611" s="455"/>
      <c r="G611" s="831"/>
      <c r="H611" s="320">
        <f t="shared" si="30"/>
        <v>178.22</v>
      </c>
      <c r="I611" s="832"/>
      <c r="J611" s="833">
        <v>178.22</v>
      </c>
      <c r="K611" s="366">
        <f t="shared" ref="K611:K674" si="32">L611+M611</f>
        <v>0</v>
      </c>
      <c r="L611" s="834"/>
      <c r="M611" s="835"/>
      <c r="N611" s="451"/>
      <c r="O611" s="796"/>
      <c r="P611" s="452"/>
      <c r="Q611" s="451"/>
    </row>
    <row r="612" spans="1:17" s="317" customFormat="1" ht="13.5" customHeight="1" x14ac:dyDescent="0.2">
      <c r="A612" s="1098" t="s">
        <v>236</v>
      </c>
      <c r="B612" s="845" t="s">
        <v>508</v>
      </c>
      <c r="C612" s="442" t="s">
        <v>9</v>
      </c>
      <c r="D612" s="846">
        <f t="shared" si="29"/>
        <v>0.4</v>
      </c>
      <c r="E612" s="847">
        <f t="shared" si="31"/>
        <v>0</v>
      </c>
      <c r="F612" s="443"/>
      <c r="G612" s="444"/>
      <c r="H612" s="847">
        <f t="shared" si="30"/>
        <v>0.4</v>
      </c>
      <c r="I612" s="443"/>
      <c r="J612" s="445">
        <v>0.4</v>
      </c>
      <c r="K612" s="325">
        <f t="shared" si="32"/>
        <v>0</v>
      </c>
      <c r="L612" s="446"/>
      <c r="M612" s="447"/>
      <c r="N612" s="446"/>
      <c r="O612" s="794"/>
      <c r="P612" s="447"/>
      <c r="Q612" s="446"/>
    </row>
    <row r="613" spans="1:17" s="317" customFormat="1" ht="13.5" customHeight="1" x14ac:dyDescent="0.2">
      <c r="A613" s="1099"/>
      <c r="B613" s="428" t="s">
        <v>426</v>
      </c>
      <c r="C613" s="429" t="s">
        <v>48</v>
      </c>
      <c r="D613" s="926">
        <f t="shared" si="29"/>
        <v>1</v>
      </c>
      <c r="E613" s="927">
        <f t="shared" si="31"/>
        <v>0</v>
      </c>
      <c r="F613" s="928"/>
      <c r="G613" s="929"/>
      <c r="H613" s="927">
        <f t="shared" si="30"/>
        <v>1</v>
      </c>
      <c r="I613" s="943"/>
      <c r="J613" s="944">
        <v>1</v>
      </c>
      <c r="K613" s="938">
        <f t="shared" si="32"/>
        <v>0</v>
      </c>
      <c r="L613" s="433"/>
      <c r="M613" s="815"/>
      <c r="N613" s="426"/>
      <c r="O613" s="793"/>
      <c r="P613" s="427"/>
      <c r="Q613" s="426"/>
    </row>
    <row r="614" spans="1:17" s="317" customFormat="1" ht="13.5" customHeight="1" thickBot="1" x14ac:dyDescent="0.25">
      <c r="A614" s="1100"/>
      <c r="B614" s="434"/>
      <c r="C614" s="435" t="s">
        <v>39</v>
      </c>
      <c r="D614" s="848">
        <f t="shared" si="29"/>
        <v>100.13800000000001</v>
      </c>
      <c r="E614" s="849">
        <f t="shared" si="31"/>
        <v>0</v>
      </c>
      <c r="F614" s="436"/>
      <c r="G614" s="437"/>
      <c r="H614" s="849">
        <f t="shared" si="30"/>
        <v>100.13800000000001</v>
      </c>
      <c r="I614" s="449"/>
      <c r="J614" s="450">
        <v>100.13800000000001</v>
      </c>
      <c r="K614" s="367">
        <f t="shared" si="32"/>
        <v>0</v>
      </c>
      <c r="L614" s="439"/>
      <c r="M614" s="816"/>
      <c r="N614" s="441"/>
      <c r="O614" s="795"/>
      <c r="P614" s="440"/>
      <c r="Q614" s="441"/>
    </row>
    <row r="615" spans="1:17" s="317" customFormat="1" ht="13.5" customHeight="1" x14ac:dyDescent="0.2">
      <c r="A615" s="1099" t="s">
        <v>237</v>
      </c>
      <c r="B615" s="845" t="s">
        <v>509</v>
      </c>
      <c r="C615" s="420" t="s">
        <v>9</v>
      </c>
      <c r="D615" s="421">
        <f t="shared" si="29"/>
        <v>0.8</v>
      </c>
      <c r="E615" s="422">
        <f t="shared" si="31"/>
        <v>0</v>
      </c>
      <c r="F615" s="423"/>
      <c r="G615" s="424"/>
      <c r="H615" s="422">
        <f t="shared" si="30"/>
        <v>0.8</v>
      </c>
      <c r="I615" s="423"/>
      <c r="J615" s="425">
        <v>0.8</v>
      </c>
      <c r="K615" s="355">
        <f t="shared" si="32"/>
        <v>0</v>
      </c>
      <c r="L615" s="426"/>
      <c r="M615" s="427"/>
      <c r="N615" s="426"/>
      <c r="O615" s="793"/>
      <c r="P615" s="427"/>
      <c r="Q615" s="426"/>
    </row>
    <row r="616" spans="1:17" s="317" customFormat="1" ht="13.5" customHeight="1" x14ac:dyDescent="0.2">
      <c r="A616" s="1099"/>
      <c r="B616" s="428" t="s">
        <v>421</v>
      </c>
      <c r="C616" s="429" t="s">
        <v>48</v>
      </c>
      <c r="D616" s="926">
        <f t="shared" si="29"/>
        <v>2</v>
      </c>
      <c r="E616" s="927">
        <f t="shared" si="31"/>
        <v>0</v>
      </c>
      <c r="F616" s="928"/>
      <c r="G616" s="929"/>
      <c r="H616" s="927">
        <f t="shared" si="30"/>
        <v>2</v>
      </c>
      <c r="I616" s="943"/>
      <c r="J616" s="944">
        <v>2</v>
      </c>
      <c r="K616" s="938">
        <f t="shared" si="32"/>
        <v>0</v>
      </c>
      <c r="L616" s="433"/>
      <c r="M616" s="815"/>
      <c r="N616" s="426"/>
      <c r="O616" s="793"/>
      <c r="P616" s="427"/>
      <c r="Q616" s="426"/>
    </row>
    <row r="617" spans="1:17" s="317" customFormat="1" ht="13.5" customHeight="1" thickBot="1" x14ac:dyDescent="0.25">
      <c r="A617" s="1099"/>
      <c r="B617" s="830"/>
      <c r="C617" s="453" t="s">
        <v>39</v>
      </c>
      <c r="D617" s="454">
        <f t="shared" si="29"/>
        <v>188.072</v>
      </c>
      <c r="E617" s="320">
        <f t="shared" si="31"/>
        <v>0</v>
      </c>
      <c r="F617" s="455"/>
      <c r="G617" s="831"/>
      <c r="H617" s="320">
        <f t="shared" si="30"/>
        <v>188.072</v>
      </c>
      <c r="I617" s="832"/>
      <c r="J617" s="833">
        <v>188.072</v>
      </c>
      <c r="K617" s="366">
        <f t="shared" si="32"/>
        <v>0</v>
      </c>
      <c r="L617" s="834"/>
      <c r="M617" s="835"/>
      <c r="N617" s="451"/>
      <c r="O617" s="796"/>
      <c r="P617" s="452"/>
      <c r="Q617" s="451"/>
    </row>
    <row r="618" spans="1:17" s="317" customFormat="1" ht="13.5" customHeight="1" x14ac:dyDescent="0.2">
      <c r="A618" s="1098" t="s">
        <v>238</v>
      </c>
      <c r="B618" s="845" t="s">
        <v>510</v>
      </c>
      <c r="C618" s="442" t="s">
        <v>9</v>
      </c>
      <c r="D618" s="846">
        <f t="shared" si="29"/>
        <v>0.8</v>
      </c>
      <c r="E618" s="847">
        <f t="shared" si="31"/>
        <v>0</v>
      </c>
      <c r="F618" s="443"/>
      <c r="G618" s="444"/>
      <c r="H618" s="847">
        <f t="shared" si="30"/>
        <v>0.8</v>
      </c>
      <c r="I618" s="443"/>
      <c r="J618" s="445">
        <v>0.8</v>
      </c>
      <c r="K618" s="325">
        <f t="shared" si="32"/>
        <v>0</v>
      </c>
      <c r="L618" s="446"/>
      <c r="M618" s="447"/>
      <c r="N618" s="446"/>
      <c r="O618" s="794"/>
      <c r="P618" s="447"/>
      <c r="Q618" s="446"/>
    </row>
    <row r="619" spans="1:17" s="317" customFormat="1" ht="13.5" customHeight="1" x14ac:dyDescent="0.2">
      <c r="A619" s="1099"/>
      <c r="B619" s="428" t="s">
        <v>499</v>
      </c>
      <c r="C619" s="429" t="s">
        <v>48</v>
      </c>
      <c r="D619" s="926">
        <f t="shared" si="29"/>
        <v>2</v>
      </c>
      <c r="E619" s="927">
        <f t="shared" si="31"/>
        <v>0</v>
      </c>
      <c r="F619" s="928"/>
      <c r="G619" s="929"/>
      <c r="H619" s="927">
        <f t="shared" si="30"/>
        <v>2</v>
      </c>
      <c r="I619" s="943"/>
      <c r="J619" s="944">
        <v>2</v>
      </c>
      <c r="K619" s="938">
        <f t="shared" si="32"/>
        <v>0</v>
      </c>
      <c r="L619" s="433"/>
      <c r="M619" s="815"/>
      <c r="N619" s="426"/>
      <c r="O619" s="793"/>
      <c r="P619" s="427"/>
      <c r="Q619" s="426"/>
    </row>
    <row r="620" spans="1:17" s="317" customFormat="1" ht="13.5" customHeight="1" thickBot="1" x14ac:dyDescent="0.25">
      <c r="A620" s="1100"/>
      <c r="B620" s="434"/>
      <c r="C620" s="435" t="s">
        <v>39</v>
      </c>
      <c r="D620" s="848">
        <f t="shared" si="29"/>
        <v>268.702</v>
      </c>
      <c r="E620" s="849">
        <f t="shared" si="31"/>
        <v>0</v>
      </c>
      <c r="F620" s="436"/>
      <c r="G620" s="437"/>
      <c r="H620" s="849">
        <f t="shared" si="30"/>
        <v>268.702</v>
      </c>
      <c r="I620" s="449"/>
      <c r="J620" s="450">
        <v>268.702</v>
      </c>
      <c r="K620" s="367">
        <f t="shared" si="32"/>
        <v>0</v>
      </c>
      <c r="L620" s="439"/>
      <c r="M620" s="816"/>
      <c r="N620" s="441"/>
      <c r="O620" s="795"/>
      <c r="P620" s="440"/>
      <c r="Q620" s="441"/>
    </row>
    <row r="621" spans="1:17" s="317" customFormat="1" ht="13.5" customHeight="1" x14ac:dyDescent="0.2">
      <c r="A621" s="1099" t="s">
        <v>239</v>
      </c>
      <c r="B621" s="845" t="s">
        <v>511</v>
      </c>
      <c r="C621" s="420" t="s">
        <v>9</v>
      </c>
      <c r="D621" s="421">
        <f t="shared" si="29"/>
        <v>0.4</v>
      </c>
      <c r="E621" s="422">
        <f t="shared" si="31"/>
        <v>0</v>
      </c>
      <c r="F621" s="423"/>
      <c r="G621" s="424"/>
      <c r="H621" s="422">
        <f t="shared" si="30"/>
        <v>0.4</v>
      </c>
      <c r="I621" s="423"/>
      <c r="J621" s="425">
        <v>0.4</v>
      </c>
      <c r="K621" s="355">
        <f t="shared" si="32"/>
        <v>0</v>
      </c>
      <c r="L621" s="426"/>
      <c r="M621" s="427"/>
      <c r="N621" s="426"/>
      <c r="O621" s="793"/>
      <c r="P621" s="427"/>
      <c r="Q621" s="426"/>
    </row>
    <row r="622" spans="1:17" s="317" customFormat="1" ht="13.5" customHeight="1" x14ac:dyDescent="0.2">
      <c r="A622" s="1099"/>
      <c r="B622" s="428" t="s">
        <v>412</v>
      </c>
      <c r="C622" s="429" t="s">
        <v>48</v>
      </c>
      <c r="D622" s="926">
        <f t="shared" si="29"/>
        <v>1</v>
      </c>
      <c r="E622" s="927">
        <f t="shared" si="31"/>
        <v>0</v>
      </c>
      <c r="F622" s="928"/>
      <c r="G622" s="929"/>
      <c r="H622" s="927">
        <f t="shared" si="30"/>
        <v>1</v>
      </c>
      <c r="I622" s="943"/>
      <c r="J622" s="944">
        <v>1</v>
      </c>
      <c r="K622" s="938">
        <f t="shared" si="32"/>
        <v>0</v>
      </c>
      <c r="L622" s="433"/>
      <c r="M622" s="815"/>
      <c r="N622" s="426"/>
      <c r="O622" s="793"/>
      <c r="P622" s="427"/>
      <c r="Q622" s="426"/>
    </row>
    <row r="623" spans="1:17" s="317" customFormat="1" ht="13.5" customHeight="1" thickBot="1" x14ac:dyDescent="0.25">
      <c r="A623" s="1099"/>
      <c r="B623" s="830"/>
      <c r="C623" s="453" t="s">
        <v>39</v>
      </c>
      <c r="D623" s="454">
        <f t="shared" si="29"/>
        <v>130.34</v>
      </c>
      <c r="E623" s="320">
        <f t="shared" si="31"/>
        <v>0</v>
      </c>
      <c r="F623" s="455"/>
      <c r="G623" s="831"/>
      <c r="H623" s="320">
        <f t="shared" si="30"/>
        <v>130.34</v>
      </c>
      <c r="I623" s="832"/>
      <c r="J623" s="833">
        <v>130.34</v>
      </c>
      <c r="K623" s="366">
        <f t="shared" si="32"/>
        <v>0</v>
      </c>
      <c r="L623" s="834"/>
      <c r="M623" s="835"/>
      <c r="N623" s="451"/>
      <c r="O623" s="796"/>
      <c r="P623" s="452"/>
      <c r="Q623" s="451"/>
    </row>
    <row r="624" spans="1:17" s="317" customFormat="1" ht="13.5" customHeight="1" x14ac:dyDescent="0.2">
      <c r="A624" s="1098" t="s">
        <v>240</v>
      </c>
      <c r="B624" s="845" t="s">
        <v>512</v>
      </c>
      <c r="C624" s="442" t="s">
        <v>9</v>
      </c>
      <c r="D624" s="846">
        <f t="shared" si="29"/>
        <v>0.92600000000000005</v>
      </c>
      <c r="E624" s="847">
        <f t="shared" si="31"/>
        <v>0</v>
      </c>
      <c r="F624" s="443"/>
      <c r="G624" s="444"/>
      <c r="H624" s="847">
        <f t="shared" si="30"/>
        <v>0.92600000000000005</v>
      </c>
      <c r="I624" s="443"/>
      <c r="J624" s="445">
        <v>0.92600000000000005</v>
      </c>
      <c r="K624" s="325">
        <f t="shared" si="32"/>
        <v>0</v>
      </c>
      <c r="L624" s="446"/>
      <c r="M624" s="447"/>
      <c r="N624" s="446"/>
      <c r="O624" s="794"/>
      <c r="P624" s="447"/>
      <c r="Q624" s="446"/>
    </row>
    <row r="625" spans="1:17" s="317" customFormat="1" ht="13.5" customHeight="1" x14ac:dyDescent="0.2">
      <c r="A625" s="1099"/>
      <c r="B625" s="428" t="s">
        <v>357</v>
      </c>
      <c r="C625" s="429" t="s">
        <v>48</v>
      </c>
      <c r="D625" s="926">
        <f t="shared" si="29"/>
        <v>1</v>
      </c>
      <c r="E625" s="927">
        <f t="shared" si="31"/>
        <v>0</v>
      </c>
      <c r="F625" s="928"/>
      <c r="G625" s="929"/>
      <c r="H625" s="927">
        <f t="shared" si="30"/>
        <v>1</v>
      </c>
      <c r="I625" s="943"/>
      <c r="J625" s="944">
        <v>1</v>
      </c>
      <c r="K625" s="938">
        <f t="shared" si="32"/>
        <v>0</v>
      </c>
      <c r="L625" s="433"/>
      <c r="M625" s="815"/>
      <c r="N625" s="426"/>
      <c r="O625" s="793"/>
      <c r="P625" s="427"/>
      <c r="Q625" s="426"/>
    </row>
    <row r="626" spans="1:17" s="317" customFormat="1" ht="13.5" customHeight="1" thickBot="1" x14ac:dyDescent="0.25">
      <c r="A626" s="1100"/>
      <c r="B626" s="434"/>
      <c r="C626" s="435" t="s">
        <v>39</v>
      </c>
      <c r="D626" s="848">
        <f t="shared" si="29"/>
        <v>467.86</v>
      </c>
      <c r="E626" s="849">
        <f t="shared" si="31"/>
        <v>0</v>
      </c>
      <c r="F626" s="436"/>
      <c r="G626" s="437"/>
      <c r="H626" s="849">
        <f t="shared" si="30"/>
        <v>467.86</v>
      </c>
      <c r="I626" s="449"/>
      <c r="J626" s="450">
        <v>467.86</v>
      </c>
      <c r="K626" s="367">
        <f t="shared" si="32"/>
        <v>0</v>
      </c>
      <c r="L626" s="439"/>
      <c r="M626" s="816"/>
      <c r="N626" s="441"/>
      <c r="O626" s="795"/>
      <c r="P626" s="440"/>
      <c r="Q626" s="441"/>
    </row>
    <row r="627" spans="1:17" s="317" customFormat="1" ht="13.5" customHeight="1" x14ac:dyDescent="0.2">
      <c r="A627" s="1099" t="s">
        <v>241</v>
      </c>
      <c r="B627" s="845" t="s">
        <v>513</v>
      </c>
      <c r="C627" s="420" t="s">
        <v>9</v>
      </c>
      <c r="D627" s="421">
        <f t="shared" si="29"/>
        <v>0.62</v>
      </c>
      <c r="E627" s="422">
        <f t="shared" si="31"/>
        <v>0</v>
      </c>
      <c r="F627" s="423"/>
      <c r="G627" s="424"/>
      <c r="H627" s="422">
        <f t="shared" si="30"/>
        <v>0.62</v>
      </c>
      <c r="I627" s="423"/>
      <c r="J627" s="425">
        <v>0.62</v>
      </c>
      <c r="K627" s="355">
        <f t="shared" si="32"/>
        <v>0</v>
      </c>
      <c r="L627" s="426"/>
      <c r="M627" s="427"/>
      <c r="N627" s="426"/>
      <c r="O627" s="793"/>
      <c r="P627" s="427"/>
      <c r="Q627" s="426"/>
    </row>
    <row r="628" spans="1:17" s="317" customFormat="1" ht="13.5" customHeight="1" x14ac:dyDescent="0.2">
      <c r="A628" s="1099"/>
      <c r="B628" s="428" t="s">
        <v>436</v>
      </c>
      <c r="C628" s="429" t="s">
        <v>48</v>
      </c>
      <c r="D628" s="926">
        <f t="shared" si="29"/>
        <v>1</v>
      </c>
      <c r="E628" s="927">
        <f t="shared" si="31"/>
        <v>0</v>
      </c>
      <c r="F628" s="928"/>
      <c r="G628" s="929"/>
      <c r="H628" s="927">
        <f t="shared" si="30"/>
        <v>1</v>
      </c>
      <c r="I628" s="943"/>
      <c r="J628" s="944">
        <v>1</v>
      </c>
      <c r="K628" s="938">
        <f t="shared" si="32"/>
        <v>0</v>
      </c>
      <c r="L628" s="433"/>
      <c r="M628" s="815"/>
      <c r="N628" s="426"/>
      <c r="O628" s="793"/>
      <c r="P628" s="427"/>
      <c r="Q628" s="426"/>
    </row>
    <row r="629" spans="1:17" s="317" customFormat="1" ht="13.5" customHeight="1" thickBot="1" x14ac:dyDescent="0.25">
      <c r="A629" s="1099"/>
      <c r="B629" s="830"/>
      <c r="C629" s="453" t="s">
        <v>39</v>
      </c>
      <c r="D629" s="454">
        <f t="shared" si="29"/>
        <v>245.166</v>
      </c>
      <c r="E629" s="320">
        <f t="shared" si="31"/>
        <v>0</v>
      </c>
      <c r="F629" s="455"/>
      <c r="G629" s="831"/>
      <c r="H629" s="320">
        <f t="shared" si="30"/>
        <v>245.166</v>
      </c>
      <c r="I629" s="832"/>
      <c r="J629" s="833">
        <v>245.166</v>
      </c>
      <c r="K629" s="366">
        <f t="shared" si="32"/>
        <v>0</v>
      </c>
      <c r="L629" s="834"/>
      <c r="M629" s="835"/>
      <c r="N629" s="451"/>
      <c r="O629" s="796"/>
      <c r="P629" s="452"/>
      <c r="Q629" s="451"/>
    </row>
    <row r="630" spans="1:17" s="317" customFormat="1" ht="13.5" customHeight="1" x14ac:dyDescent="0.2">
      <c r="A630" s="1098" t="s">
        <v>242</v>
      </c>
      <c r="B630" s="845" t="s">
        <v>514</v>
      </c>
      <c r="C630" s="442" t="s">
        <v>9</v>
      </c>
      <c r="D630" s="846">
        <f t="shared" ref="D630:D693" si="33">E630+H630+K630</f>
        <v>0.23499999999999999</v>
      </c>
      <c r="E630" s="847">
        <f t="shared" si="31"/>
        <v>0</v>
      </c>
      <c r="F630" s="443"/>
      <c r="G630" s="444"/>
      <c r="H630" s="847">
        <f t="shared" si="30"/>
        <v>0.23499999999999999</v>
      </c>
      <c r="I630" s="443"/>
      <c r="J630" s="445">
        <v>0.23499999999999999</v>
      </c>
      <c r="K630" s="325">
        <f t="shared" si="32"/>
        <v>0</v>
      </c>
      <c r="L630" s="446"/>
      <c r="M630" s="447"/>
      <c r="N630" s="446"/>
      <c r="O630" s="794"/>
      <c r="P630" s="447"/>
      <c r="Q630" s="446"/>
    </row>
    <row r="631" spans="1:17" s="317" customFormat="1" ht="13.5" customHeight="1" x14ac:dyDescent="0.2">
      <c r="A631" s="1099"/>
      <c r="B631" s="428" t="s">
        <v>357</v>
      </c>
      <c r="C631" s="429" t="s">
        <v>48</v>
      </c>
      <c r="D631" s="926">
        <f t="shared" si="33"/>
        <v>1</v>
      </c>
      <c r="E631" s="927">
        <f t="shared" si="31"/>
        <v>0</v>
      </c>
      <c r="F631" s="928"/>
      <c r="G631" s="929"/>
      <c r="H631" s="927">
        <f t="shared" si="30"/>
        <v>1</v>
      </c>
      <c r="I631" s="943"/>
      <c r="J631" s="944">
        <v>1</v>
      </c>
      <c r="K631" s="938">
        <f t="shared" si="32"/>
        <v>0</v>
      </c>
      <c r="L631" s="433"/>
      <c r="M631" s="815"/>
      <c r="N631" s="426"/>
      <c r="O631" s="793"/>
      <c r="P631" s="427"/>
      <c r="Q631" s="426"/>
    </row>
    <row r="632" spans="1:17" s="317" customFormat="1" ht="13.5" customHeight="1" thickBot="1" x14ac:dyDescent="0.25">
      <c r="A632" s="1100"/>
      <c r="B632" s="434"/>
      <c r="C632" s="435" t="s">
        <v>39</v>
      </c>
      <c r="D632" s="848">
        <f t="shared" si="33"/>
        <v>47.2</v>
      </c>
      <c r="E632" s="849">
        <f t="shared" si="31"/>
        <v>0</v>
      </c>
      <c r="F632" s="436"/>
      <c r="G632" s="437"/>
      <c r="H632" s="849">
        <f t="shared" si="30"/>
        <v>47.2</v>
      </c>
      <c r="I632" s="449"/>
      <c r="J632" s="450">
        <v>47.2</v>
      </c>
      <c r="K632" s="367">
        <f t="shared" si="32"/>
        <v>0</v>
      </c>
      <c r="L632" s="439"/>
      <c r="M632" s="816"/>
      <c r="N632" s="441"/>
      <c r="O632" s="795"/>
      <c r="P632" s="440"/>
      <c r="Q632" s="441"/>
    </row>
    <row r="633" spans="1:17" s="317" customFormat="1" ht="13.5" customHeight="1" x14ac:dyDescent="0.2">
      <c r="A633" s="1099" t="s">
        <v>243</v>
      </c>
      <c r="B633" s="419" t="s">
        <v>515</v>
      </c>
      <c r="C633" s="420" t="s">
        <v>9</v>
      </c>
      <c r="D633" s="421">
        <f t="shared" si="33"/>
        <v>0.4</v>
      </c>
      <c r="E633" s="422">
        <f t="shared" si="31"/>
        <v>0</v>
      </c>
      <c r="F633" s="423"/>
      <c r="G633" s="424"/>
      <c r="H633" s="422">
        <f t="shared" si="30"/>
        <v>0.4</v>
      </c>
      <c r="I633" s="423"/>
      <c r="J633" s="425">
        <v>0.4</v>
      </c>
      <c r="K633" s="355">
        <f t="shared" si="32"/>
        <v>0</v>
      </c>
      <c r="L633" s="426"/>
      <c r="M633" s="427"/>
      <c r="N633" s="426"/>
      <c r="O633" s="793"/>
      <c r="P633" s="427"/>
      <c r="Q633" s="426"/>
    </row>
    <row r="634" spans="1:17" s="317" customFormat="1" ht="13.5" customHeight="1" x14ac:dyDescent="0.2">
      <c r="A634" s="1099"/>
      <c r="B634" s="428" t="s">
        <v>357</v>
      </c>
      <c r="C634" s="429" t="s">
        <v>48</v>
      </c>
      <c r="D634" s="926">
        <f t="shared" si="33"/>
        <v>1</v>
      </c>
      <c r="E634" s="927">
        <f t="shared" si="31"/>
        <v>0</v>
      </c>
      <c r="F634" s="928"/>
      <c r="G634" s="929"/>
      <c r="H634" s="927">
        <f t="shared" si="30"/>
        <v>1</v>
      </c>
      <c r="I634" s="943"/>
      <c r="J634" s="944">
        <v>1</v>
      </c>
      <c r="K634" s="938">
        <f t="shared" si="32"/>
        <v>0</v>
      </c>
      <c r="L634" s="433"/>
      <c r="M634" s="815"/>
      <c r="N634" s="426"/>
      <c r="O634" s="793"/>
      <c r="P634" s="427"/>
      <c r="Q634" s="426"/>
    </row>
    <row r="635" spans="1:17" s="317" customFormat="1" ht="13.5" customHeight="1" thickBot="1" x14ac:dyDescent="0.25">
      <c r="A635" s="1099"/>
      <c r="B635" s="830"/>
      <c r="C635" s="453" t="s">
        <v>39</v>
      </c>
      <c r="D635" s="454">
        <f t="shared" si="33"/>
        <v>130.34</v>
      </c>
      <c r="E635" s="320">
        <f t="shared" si="31"/>
        <v>0</v>
      </c>
      <c r="F635" s="455"/>
      <c r="G635" s="831"/>
      <c r="H635" s="320">
        <f t="shared" si="30"/>
        <v>130.34</v>
      </c>
      <c r="I635" s="832"/>
      <c r="J635" s="833">
        <v>130.34</v>
      </c>
      <c r="K635" s="366">
        <f t="shared" si="32"/>
        <v>0</v>
      </c>
      <c r="L635" s="834"/>
      <c r="M635" s="835"/>
      <c r="N635" s="451"/>
      <c r="O635" s="796"/>
      <c r="P635" s="452"/>
      <c r="Q635" s="451"/>
    </row>
    <row r="636" spans="1:17" s="317" customFormat="1" ht="13.5" customHeight="1" x14ac:dyDescent="0.2">
      <c r="A636" s="1098" t="s">
        <v>244</v>
      </c>
      <c r="B636" s="845" t="s">
        <v>366</v>
      </c>
      <c r="C636" s="442" t="s">
        <v>9</v>
      </c>
      <c r="D636" s="846">
        <f t="shared" si="33"/>
        <v>0.4</v>
      </c>
      <c r="E636" s="847">
        <f t="shared" si="31"/>
        <v>0</v>
      </c>
      <c r="F636" s="443"/>
      <c r="G636" s="444"/>
      <c r="H636" s="847">
        <f t="shared" si="30"/>
        <v>0.4</v>
      </c>
      <c r="I636" s="443"/>
      <c r="J636" s="445">
        <v>0.4</v>
      </c>
      <c r="K636" s="325">
        <f t="shared" si="32"/>
        <v>0</v>
      </c>
      <c r="L636" s="446"/>
      <c r="M636" s="447"/>
      <c r="N636" s="446"/>
      <c r="O636" s="794"/>
      <c r="P636" s="447"/>
      <c r="Q636" s="446"/>
    </row>
    <row r="637" spans="1:17" s="317" customFormat="1" ht="13.5" customHeight="1" x14ac:dyDescent="0.2">
      <c r="A637" s="1099"/>
      <c r="B637" s="851" t="s">
        <v>412</v>
      </c>
      <c r="C637" s="429" t="s">
        <v>48</v>
      </c>
      <c r="D637" s="430">
        <f t="shared" si="33"/>
        <v>1</v>
      </c>
      <c r="E637" s="320">
        <f t="shared" si="31"/>
        <v>0</v>
      </c>
      <c r="F637" s="431"/>
      <c r="G637" s="432"/>
      <c r="H637" s="320">
        <f t="shared" si="30"/>
        <v>1</v>
      </c>
      <c r="I637" s="423"/>
      <c r="J637" s="944">
        <v>1</v>
      </c>
      <c r="K637" s="938">
        <f t="shared" si="32"/>
        <v>0</v>
      </c>
      <c r="L637" s="433"/>
      <c r="M637" s="815"/>
      <c r="N637" s="426"/>
      <c r="O637" s="793"/>
      <c r="P637" s="427"/>
      <c r="Q637" s="426"/>
    </row>
    <row r="638" spans="1:17" s="317" customFormat="1" ht="13.5" customHeight="1" thickBot="1" x14ac:dyDescent="0.25">
      <c r="A638" s="1100"/>
      <c r="B638" s="434"/>
      <c r="C638" s="435" t="s">
        <v>39</v>
      </c>
      <c r="D638" s="848">
        <f t="shared" si="33"/>
        <v>130.34</v>
      </c>
      <c r="E638" s="849">
        <f t="shared" si="31"/>
        <v>0</v>
      </c>
      <c r="F638" s="436"/>
      <c r="G638" s="437"/>
      <c r="H638" s="849">
        <f t="shared" si="30"/>
        <v>130.34</v>
      </c>
      <c r="I638" s="449"/>
      <c r="J638" s="450">
        <v>130.34</v>
      </c>
      <c r="K638" s="367">
        <f t="shared" si="32"/>
        <v>0</v>
      </c>
      <c r="L638" s="439"/>
      <c r="M638" s="816"/>
      <c r="N638" s="441"/>
      <c r="O638" s="795"/>
      <c r="P638" s="440"/>
      <c r="Q638" s="441"/>
    </row>
    <row r="639" spans="1:17" s="317" customFormat="1" ht="13.5" customHeight="1" x14ac:dyDescent="0.2">
      <c r="A639" s="1099" t="s">
        <v>245</v>
      </c>
      <c r="B639" s="845" t="s">
        <v>516</v>
      </c>
      <c r="C639" s="420" t="s">
        <v>9</v>
      </c>
      <c r="D639" s="421">
        <f t="shared" si="33"/>
        <v>0.8</v>
      </c>
      <c r="E639" s="422">
        <f t="shared" si="31"/>
        <v>0</v>
      </c>
      <c r="F639" s="423"/>
      <c r="G639" s="424"/>
      <c r="H639" s="422">
        <f t="shared" si="30"/>
        <v>0.8</v>
      </c>
      <c r="I639" s="423"/>
      <c r="J639" s="425">
        <v>0.8</v>
      </c>
      <c r="K639" s="355">
        <f t="shared" si="32"/>
        <v>0</v>
      </c>
      <c r="L639" s="426"/>
      <c r="M639" s="427"/>
      <c r="N639" s="426"/>
      <c r="O639" s="793"/>
      <c r="P639" s="427"/>
      <c r="Q639" s="426"/>
    </row>
    <row r="640" spans="1:17" s="317" customFormat="1" ht="13.5" customHeight="1" x14ac:dyDescent="0.2">
      <c r="A640" s="1099"/>
      <c r="B640" s="428" t="s">
        <v>486</v>
      </c>
      <c r="C640" s="429" t="s">
        <v>48</v>
      </c>
      <c r="D640" s="926">
        <f t="shared" si="33"/>
        <v>2</v>
      </c>
      <c r="E640" s="927">
        <f t="shared" si="31"/>
        <v>0</v>
      </c>
      <c r="F640" s="928"/>
      <c r="G640" s="929"/>
      <c r="H640" s="927">
        <f t="shared" si="30"/>
        <v>2</v>
      </c>
      <c r="I640" s="943"/>
      <c r="J640" s="944">
        <v>2</v>
      </c>
      <c r="K640" s="938">
        <f t="shared" si="32"/>
        <v>0</v>
      </c>
      <c r="L640" s="433"/>
      <c r="M640" s="815"/>
      <c r="N640" s="426"/>
      <c r="O640" s="793"/>
      <c r="P640" s="427"/>
      <c r="Q640" s="426"/>
    </row>
    <row r="641" spans="1:17" s="317" customFormat="1" ht="13.5" customHeight="1" thickBot="1" x14ac:dyDescent="0.25">
      <c r="A641" s="1099"/>
      <c r="B641" s="830"/>
      <c r="C641" s="453" t="s">
        <v>39</v>
      </c>
      <c r="D641" s="454">
        <f t="shared" si="33"/>
        <v>274.988</v>
      </c>
      <c r="E641" s="320">
        <f t="shared" si="31"/>
        <v>0</v>
      </c>
      <c r="F641" s="455"/>
      <c r="G641" s="831"/>
      <c r="H641" s="320">
        <f t="shared" si="30"/>
        <v>274.988</v>
      </c>
      <c r="I641" s="832"/>
      <c r="J641" s="833">
        <v>274.988</v>
      </c>
      <c r="K641" s="366">
        <f t="shared" si="32"/>
        <v>0</v>
      </c>
      <c r="L641" s="834"/>
      <c r="M641" s="835"/>
      <c r="N641" s="451"/>
      <c r="O641" s="796"/>
      <c r="P641" s="452"/>
      <c r="Q641" s="451"/>
    </row>
    <row r="642" spans="1:17" s="317" customFormat="1" ht="13.5" customHeight="1" x14ac:dyDescent="0.2">
      <c r="A642" s="1098" t="s">
        <v>246</v>
      </c>
      <c r="B642" s="845" t="s">
        <v>517</v>
      </c>
      <c r="C642" s="442" t="s">
        <v>9</v>
      </c>
      <c r="D642" s="846">
        <f t="shared" si="33"/>
        <v>0.77200000000000002</v>
      </c>
      <c r="E642" s="847">
        <f t="shared" si="31"/>
        <v>0</v>
      </c>
      <c r="F642" s="443"/>
      <c r="G642" s="444"/>
      <c r="H642" s="847">
        <f t="shared" si="30"/>
        <v>0.77200000000000002</v>
      </c>
      <c r="I642" s="443"/>
      <c r="J642" s="445">
        <v>0.77200000000000002</v>
      </c>
      <c r="K642" s="325">
        <f t="shared" si="32"/>
        <v>0</v>
      </c>
      <c r="L642" s="446"/>
      <c r="M642" s="447"/>
      <c r="N642" s="446"/>
      <c r="O642" s="794"/>
      <c r="P642" s="447"/>
      <c r="Q642" s="446"/>
    </row>
    <row r="643" spans="1:17" s="317" customFormat="1" ht="13.5" customHeight="1" x14ac:dyDescent="0.2">
      <c r="A643" s="1099"/>
      <c r="B643" s="428" t="s">
        <v>447</v>
      </c>
      <c r="C643" s="429" t="s">
        <v>48</v>
      </c>
      <c r="D643" s="926">
        <f t="shared" si="33"/>
        <v>2</v>
      </c>
      <c r="E643" s="927">
        <f t="shared" si="31"/>
        <v>0</v>
      </c>
      <c r="F643" s="928"/>
      <c r="G643" s="929"/>
      <c r="H643" s="927">
        <f t="shared" si="30"/>
        <v>2</v>
      </c>
      <c r="I643" s="943"/>
      <c r="J643" s="930">
        <v>2</v>
      </c>
      <c r="K643" s="938">
        <f t="shared" si="32"/>
        <v>0</v>
      </c>
      <c r="L643" s="433"/>
      <c r="M643" s="815"/>
      <c r="N643" s="426"/>
      <c r="O643" s="793"/>
      <c r="P643" s="427"/>
      <c r="Q643" s="426"/>
    </row>
    <row r="644" spans="1:17" s="317" customFormat="1" ht="13.5" customHeight="1" thickBot="1" x14ac:dyDescent="0.25">
      <c r="A644" s="1100"/>
      <c r="B644" s="434"/>
      <c r="C644" s="435" t="s">
        <v>39</v>
      </c>
      <c r="D644" s="848">
        <f t="shared" si="33"/>
        <v>198.24</v>
      </c>
      <c r="E644" s="849">
        <f t="shared" si="31"/>
        <v>0</v>
      </c>
      <c r="F644" s="436"/>
      <c r="G644" s="437"/>
      <c r="H644" s="849">
        <f t="shared" si="30"/>
        <v>198.24</v>
      </c>
      <c r="I644" s="449"/>
      <c r="J644" s="438">
        <v>198.24</v>
      </c>
      <c r="K644" s="367">
        <f t="shared" si="32"/>
        <v>0</v>
      </c>
      <c r="L644" s="439"/>
      <c r="M644" s="816"/>
      <c r="N644" s="441"/>
      <c r="O644" s="795"/>
      <c r="P644" s="440"/>
      <c r="Q644" s="441"/>
    </row>
    <row r="645" spans="1:17" s="317" customFormat="1" ht="13.5" customHeight="1" x14ac:dyDescent="0.2">
      <c r="A645" s="1099" t="s">
        <v>247</v>
      </c>
      <c r="B645" s="419" t="s">
        <v>518</v>
      </c>
      <c r="C645" s="420" t="s">
        <v>9</v>
      </c>
      <c r="D645" s="421">
        <f t="shared" si="33"/>
        <v>1.1579999999999999</v>
      </c>
      <c r="E645" s="422">
        <f t="shared" si="31"/>
        <v>0</v>
      </c>
      <c r="F645" s="423"/>
      <c r="G645" s="424"/>
      <c r="H645" s="422">
        <f t="shared" si="30"/>
        <v>1.1579999999999999</v>
      </c>
      <c r="I645" s="423"/>
      <c r="J645" s="425">
        <v>1.1579999999999999</v>
      </c>
      <c r="K645" s="355">
        <f t="shared" si="32"/>
        <v>0</v>
      </c>
      <c r="L645" s="426"/>
      <c r="M645" s="427"/>
      <c r="N645" s="426"/>
      <c r="O645" s="793"/>
      <c r="P645" s="427"/>
      <c r="Q645" s="426"/>
    </row>
    <row r="646" spans="1:17" s="317" customFormat="1" ht="13.5" customHeight="1" x14ac:dyDescent="0.2">
      <c r="A646" s="1099"/>
      <c r="B646" s="428" t="s">
        <v>519</v>
      </c>
      <c r="C646" s="429" t="s">
        <v>48</v>
      </c>
      <c r="D646" s="926">
        <f t="shared" si="33"/>
        <v>3</v>
      </c>
      <c r="E646" s="927">
        <f t="shared" si="31"/>
        <v>0</v>
      </c>
      <c r="F646" s="928"/>
      <c r="G646" s="929"/>
      <c r="H646" s="927">
        <f t="shared" si="30"/>
        <v>3</v>
      </c>
      <c r="I646" s="943"/>
      <c r="J646" s="944">
        <v>3</v>
      </c>
      <c r="K646" s="938">
        <f t="shared" si="32"/>
        <v>0</v>
      </c>
      <c r="L646" s="433"/>
      <c r="M646" s="815"/>
      <c r="N646" s="426"/>
      <c r="O646" s="793"/>
      <c r="P646" s="427"/>
      <c r="Q646" s="426"/>
    </row>
    <row r="647" spans="1:17" s="317" customFormat="1" ht="13.5" customHeight="1" thickBot="1" x14ac:dyDescent="0.25">
      <c r="A647" s="1099"/>
      <c r="B647" s="830"/>
      <c r="C647" s="453" t="s">
        <v>39</v>
      </c>
      <c r="D647" s="454">
        <f t="shared" si="33"/>
        <v>312.36</v>
      </c>
      <c r="E647" s="320">
        <f t="shared" si="31"/>
        <v>0</v>
      </c>
      <c r="F647" s="455"/>
      <c r="G647" s="831"/>
      <c r="H647" s="320">
        <f t="shared" si="30"/>
        <v>312.36</v>
      </c>
      <c r="I647" s="832"/>
      <c r="J647" s="833">
        <v>312.36</v>
      </c>
      <c r="K647" s="366">
        <f t="shared" si="32"/>
        <v>0</v>
      </c>
      <c r="L647" s="834"/>
      <c r="M647" s="835"/>
      <c r="N647" s="451"/>
      <c r="O647" s="796"/>
      <c r="P647" s="452"/>
      <c r="Q647" s="451"/>
    </row>
    <row r="648" spans="1:17" s="317" customFormat="1" ht="13.5" customHeight="1" x14ac:dyDescent="0.2">
      <c r="A648" s="1098" t="s">
        <v>248</v>
      </c>
      <c r="B648" s="845" t="s">
        <v>344</v>
      </c>
      <c r="C648" s="442" t="s">
        <v>9</v>
      </c>
      <c r="D648" s="846">
        <f t="shared" si="33"/>
        <v>0.38600000000000001</v>
      </c>
      <c r="E648" s="847">
        <f t="shared" si="31"/>
        <v>0</v>
      </c>
      <c r="F648" s="443"/>
      <c r="G648" s="444"/>
      <c r="H648" s="847">
        <f t="shared" si="30"/>
        <v>0.38600000000000001</v>
      </c>
      <c r="I648" s="443"/>
      <c r="J648" s="445">
        <v>0.38600000000000001</v>
      </c>
      <c r="K648" s="325">
        <f t="shared" si="32"/>
        <v>0</v>
      </c>
      <c r="L648" s="446"/>
      <c r="M648" s="447"/>
      <c r="N648" s="446"/>
      <c r="O648" s="794"/>
      <c r="P648" s="447"/>
      <c r="Q648" s="446"/>
    </row>
    <row r="649" spans="1:17" s="317" customFormat="1" ht="13.5" customHeight="1" x14ac:dyDescent="0.2">
      <c r="A649" s="1099"/>
      <c r="B649" s="419" t="s">
        <v>426</v>
      </c>
      <c r="C649" s="429" t="s">
        <v>48</v>
      </c>
      <c r="D649" s="926">
        <f t="shared" si="33"/>
        <v>1</v>
      </c>
      <c r="E649" s="927">
        <f t="shared" si="31"/>
        <v>0</v>
      </c>
      <c r="F649" s="928"/>
      <c r="G649" s="929"/>
      <c r="H649" s="927">
        <f t="shared" ref="H649:H712" si="34">I649+J649</f>
        <v>1</v>
      </c>
      <c r="I649" s="943"/>
      <c r="J649" s="944">
        <v>1</v>
      </c>
      <c r="K649" s="938">
        <f t="shared" si="32"/>
        <v>0</v>
      </c>
      <c r="L649" s="433"/>
      <c r="M649" s="815"/>
      <c r="N649" s="426"/>
      <c r="O649" s="793"/>
      <c r="P649" s="427"/>
      <c r="Q649" s="426"/>
    </row>
    <row r="650" spans="1:17" s="317" customFormat="1" ht="13.5" customHeight="1" thickBot="1" x14ac:dyDescent="0.25">
      <c r="A650" s="1100"/>
      <c r="B650" s="434"/>
      <c r="C650" s="435" t="s">
        <v>39</v>
      </c>
      <c r="D650" s="848">
        <f t="shared" si="33"/>
        <v>102.12</v>
      </c>
      <c r="E650" s="849">
        <f t="shared" si="31"/>
        <v>0</v>
      </c>
      <c r="F650" s="436"/>
      <c r="G650" s="437"/>
      <c r="H650" s="849">
        <f t="shared" si="34"/>
        <v>102.12</v>
      </c>
      <c r="I650" s="449"/>
      <c r="J650" s="450">
        <v>102.12</v>
      </c>
      <c r="K650" s="367">
        <f t="shared" si="32"/>
        <v>0</v>
      </c>
      <c r="L650" s="439"/>
      <c r="M650" s="816"/>
      <c r="N650" s="441"/>
      <c r="O650" s="795"/>
      <c r="P650" s="440"/>
      <c r="Q650" s="441"/>
    </row>
    <row r="651" spans="1:17" s="317" customFormat="1" ht="13.5" customHeight="1" x14ac:dyDescent="0.2">
      <c r="A651" s="1099" t="s">
        <v>249</v>
      </c>
      <c r="B651" s="419" t="s">
        <v>520</v>
      </c>
      <c r="C651" s="420" t="s">
        <v>9</v>
      </c>
      <c r="D651" s="421">
        <f t="shared" si="33"/>
        <v>0.23200000000000001</v>
      </c>
      <c r="E651" s="422">
        <f t="shared" si="31"/>
        <v>0</v>
      </c>
      <c r="F651" s="423"/>
      <c r="G651" s="424"/>
      <c r="H651" s="422">
        <f t="shared" si="34"/>
        <v>0.23200000000000001</v>
      </c>
      <c r="I651" s="423"/>
      <c r="J651" s="425">
        <v>0.23200000000000001</v>
      </c>
      <c r="K651" s="355">
        <f t="shared" si="32"/>
        <v>0</v>
      </c>
      <c r="L651" s="426"/>
      <c r="M651" s="427"/>
      <c r="N651" s="426"/>
      <c r="O651" s="793"/>
      <c r="P651" s="427"/>
      <c r="Q651" s="426"/>
    </row>
    <row r="652" spans="1:17" s="317" customFormat="1" ht="13.5" customHeight="1" x14ac:dyDescent="0.2">
      <c r="A652" s="1099"/>
      <c r="B652" s="947" t="s">
        <v>412</v>
      </c>
      <c r="C652" s="948" t="s">
        <v>48</v>
      </c>
      <c r="D652" s="926">
        <f t="shared" si="33"/>
        <v>1</v>
      </c>
      <c r="E652" s="927">
        <f t="shared" si="31"/>
        <v>0</v>
      </c>
      <c r="F652" s="928"/>
      <c r="G652" s="929"/>
      <c r="H652" s="927">
        <f t="shared" si="34"/>
        <v>1</v>
      </c>
      <c r="I652" s="943"/>
      <c r="J652" s="944">
        <v>1</v>
      </c>
      <c r="K652" s="938">
        <f t="shared" si="32"/>
        <v>0</v>
      </c>
      <c r="L652" s="433"/>
      <c r="M652" s="815"/>
      <c r="N652" s="426"/>
      <c r="O652" s="793"/>
      <c r="P652" s="427"/>
      <c r="Q652" s="426"/>
    </row>
    <row r="653" spans="1:17" s="317" customFormat="1" ht="13.5" customHeight="1" thickBot="1" x14ac:dyDescent="0.25">
      <c r="A653" s="1099"/>
      <c r="B653" s="830"/>
      <c r="C653" s="453" t="s">
        <v>39</v>
      </c>
      <c r="D653" s="454">
        <f t="shared" si="33"/>
        <v>28.827999999999999</v>
      </c>
      <c r="E653" s="320">
        <f t="shared" si="31"/>
        <v>0</v>
      </c>
      <c r="F653" s="455"/>
      <c r="G653" s="831"/>
      <c r="H653" s="320">
        <f t="shared" si="34"/>
        <v>28.827999999999999</v>
      </c>
      <c r="I653" s="832"/>
      <c r="J653" s="833">
        <v>28.827999999999999</v>
      </c>
      <c r="K653" s="366">
        <f t="shared" si="32"/>
        <v>0</v>
      </c>
      <c r="L653" s="834"/>
      <c r="M653" s="835"/>
      <c r="N653" s="451"/>
      <c r="O653" s="796"/>
      <c r="P653" s="452"/>
      <c r="Q653" s="451"/>
    </row>
    <row r="654" spans="1:17" s="317" customFormat="1" ht="13.5" customHeight="1" x14ac:dyDescent="0.2">
      <c r="A654" s="1098" t="s">
        <v>250</v>
      </c>
      <c r="B654" s="845" t="s">
        <v>368</v>
      </c>
      <c r="C654" s="442" t="s">
        <v>9</v>
      </c>
      <c r="D654" s="846">
        <f t="shared" si="33"/>
        <v>0.23499999999999999</v>
      </c>
      <c r="E654" s="847">
        <f t="shared" si="31"/>
        <v>0</v>
      </c>
      <c r="F654" s="443"/>
      <c r="G654" s="444"/>
      <c r="H654" s="847">
        <f t="shared" si="34"/>
        <v>0.23499999999999999</v>
      </c>
      <c r="I654" s="443"/>
      <c r="J654" s="445">
        <v>0.23499999999999999</v>
      </c>
      <c r="K654" s="325">
        <f t="shared" si="32"/>
        <v>0</v>
      </c>
      <c r="L654" s="446"/>
      <c r="M654" s="447"/>
      <c r="N654" s="446"/>
      <c r="O654" s="794"/>
      <c r="P654" s="447"/>
      <c r="Q654" s="446"/>
    </row>
    <row r="655" spans="1:17" s="317" customFormat="1" ht="13.5" customHeight="1" x14ac:dyDescent="0.2">
      <c r="A655" s="1099"/>
      <c r="B655" s="947" t="s">
        <v>426</v>
      </c>
      <c r="C655" s="948" t="s">
        <v>48</v>
      </c>
      <c r="D655" s="926">
        <f t="shared" si="33"/>
        <v>1</v>
      </c>
      <c r="E655" s="927">
        <f t="shared" si="31"/>
        <v>0</v>
      </c>
      <c r="F655" s="928"/>
      <c r="G655" s="929"/>
      <c r="H655" s="927">
        <f t="shared" si="34"/>
        <v>1</v>
      </c>
      <c r="I655" s="943"/>
      <c r="J655" s="944">
        <v>1</v>
      </c>
      <c r="K655" s="938">
        <f t="shared" si="32"/>
        <v>0</v>
      </c>
      <c r="L655" s="433"/>
      <c r="M655" s="815"/>
      <c r="N655" s="426"/>
      <c r="O655" s="793"/>
      <c r="P655" s="427"/>
      <c r="Q655" s="426"/>
    </row>
    <row r="656" spans="1:17" s="317" customFormat="1" ht="13.5" customHeight="1" thickBot="1" x14ac:dyDescent="0.25">
      <c r="A656" s="1100"/>
      <c r="B656" s="434"/>
      <c r="C656" s="435" t="s">
        <v>39</v>
      </c>
      <c r="D656" s="848">
        <f t="shared" si="33"/>
        <v>38</v>
      </c>
      <c r="E656" s="849">
        <f t="shared" si="31"/>
        <v>0</v>
      </c>
      <c r="F656" s="436"/>
      <c r="G656" s="437"/>
      <c r="H656" s="849">
        <f t="shared" si="34"/>
        <v>38</v>
      </c>
      <c r="I656" s="449"/>
      <c r="J656" s="450">
        <v>38</v>
      </c>
      <c r="K656" s="367">
        <f t="shared" si="32"/>
        <v>0</v>
      </c>
      <c r="L656" s="439"/>
      <c r="M656" s="816"/>
      <c r="N656" s="441"/>
      <c r="O656" s="795"/>
      <c r="P656" s="440"/>
      <c r="Q656" s="441"/>
    </row>
    <row r="657" spans="1:17" s="317" customFormat="1" ht="13.5" customHeight="1" x14ac:dyDescent="0.2">
      <c r="A657" s="1099" t="s">
        <v>251</v>
      </c>
      <c r="B657" s="845" t="s">
        <v>521</v>
      </c>
      <c r="C657" s="420" t="s">
        <v>9</v>
      </c>
      <c r="D657" s="421">
        <f t="shared" si="33"/>
        <v>0.46</v>
      </c>
      <c r="E657" s="422">
        <f t="shared" si="31"/>
        <v>0</v>
      </c>
      <c r="F657" s="423"/>
      <c r="G657" s="424"/>
      <c r="H657" s="422">
        <f t="shared" si="34"/>
        <v>0.46</v>
      </c>
      <c r="I657" s="423"/>
      <c r="J657" s="425">
        <v>0.46</v>
      </c>
      <c r="K657" s="355">
        <f t="shared" si="32"/>
        <v>0</v>
      </c>
      <c r="L657" s="426"/>
      <c r="M657" s="427"/>
      <c r="N657" s="426"/>
      <c r="O657" s="793"/>
      <c r="P657" s="427"/>
      <c r="Q657" s="426"/>
    </row>
    <row r="658" spans="1:17" s="317" customFormat="1" ht="13.5" customHeight="1" x14ac:dyDescent="0.2">
      <c r="A658" s="1099"/>
      <c r="B658" s="428" t="s">
        <v>423</v>
      </c>
      <c r="C658" s="429" t="s">
        <v>48</v>
      </c>
      <c r="D658" s="926">
        <f t="shared" si="33"/>
        <v>1</v>
      </c>
      <c r="E658" s="927">
        <f t="shared" si="31"/>
        <v>0</v>
      </c>
      <c r="F658" s="928"/>
      <c r="G658" s="929"/>
      <c r="H658" s="927">
        <f t="shared" si="34"/>
        <v>1</v>
      </c>
      <c r="I658" s="943"/>
      <c r="J658" s="944">
        <v>1</v>
      </c>
      <c r="K658" s="938">
        <f t="shared" si="32"/>
        <v>0</v>
      </c>
      <c r="L658" s="433"/>
      <c r="M658" s="815"/>
      <c r="N658" s="426"/>
      <c r="O658" s="793"/>
      <c r="P658" s="427"/>
      <c r="Q658" s="426"/>
    </row>
    <row r="659" spans="1:17" s="317" customFormat="1" ht="13.5" customHeight="1" thickBot="1" x14ac:dyDescent="0.25">
      <c r="A659" s="1099"/>
      <c r="B659" s="830"/>
      <c r="C659" s="453" t="s">
        <v>39</v>
      </c>
      <c r="D659" s="454">
        <f t="shared" si="33"/>
        <v>169.32</v>
      </c>
      <c r="E659" s="320">
        <f t="shared" si="31"/>
        <v>0</v>
      </c>
      <c r="F659" s="455"/>
      <c r="G659" s="831"/>
      <c r="H659" s="320">
        <f t="shared" si="34"/>
        <v>169.32</v>
      </c>
      <c r="I659" s="832"/>
      <c r="J659" s="833">
        <v>169.32</v>
      </c>
      <c r="K659" s="366">
        <f t="shared" si="32"/>
        <v>0</v>
      </c>
      <c r="L659" s="834"/>
      <c r="M659" s="835"/>
      <c r="N659" s="451"/>
      <c r="O659" s="796"/>
      <c r="P659" s="452"/>
      <c r="Q659" s="451"/>
    </row>
    <row r="660" spans="1:17" s="317" customFormat="1" ht="13.5" customHeight="1" x14ac:dyDescent="0.2">
      <c r="A660" s="1098" t="s">
        <v>252</v>
      </c>
      <c r="B660" s="845" t="s">
        <v>522</v>
      </c>
      <c r="C660" s="442" t="s">
        <v>9</v>
      </c>
      <c r="D660" s="846">
        <f t="shared" si="33"/>
        <v>0.77200000000000002</v>
      </c>
      <c r="E660" s="847">
        <f t="shared" si="31"/>
        <v>0</v>
      </c>
      <c r="F660" s="443"/>
      <c r="G660" s="444"/>
      <c r="H660" s="847">
        <f t="shared" si="34"/>
        <v>0.77200000000000002</v>
      </c>
      <c r="I660" s="443"/>
      <c r="J660" s="445">
        <v>0.77200000000000002</v>
      </c>
      <c r="K660" s="325">
        <f t="shared" si="32"/>
        <v>0</v>
      </c>
      <c r="L660" s="446"/>
      <c r="M660" s="447"/>
      <c r="N660" s="446"/>
      <c r="O660" s="794"/>
      <c r="P660" s="447"/>
      <c r="Q660" s="446"/>
    </row>
    <row r="661" spans="1:17" s="317" customFormat="1" ht="13.5" customHeight="1" x14ac:dyDescent="0.2">
      <c r="A661" s="1099"/>
      <c r="B661" s="428" t="s">
        <v>523</v>
      </c>
      <c r="C661" s="429" t="s">
        <v>48</v>
      </c>
      <c r="D661" s="430">
        <f t="shared" si="33"/>
        <v>2</v>
      </c>
      <c r="E661" s="320">
        <f t="shared" si="31"/>
        <v>0</v>
      </c>
      <c r="F661" s="431"/>
      <c r="G661" s="432"/>
      <c r="H661" s="320">
        <f t="shared" si="34"/>
        <v>2</v>
      </c>
      <c r="I661" s="423"/>
      <c r="J661" s="930">
        <v>2</v>
      </c>
      <c r="K661" s="355">
        <f t="shared" si="32"/>
        <v>0</v>
      </c>
      <c r="L661" s="433"/>
      <c r="M661" s="815"/>
      <c r="N661" s="426"/>
      <c r="O661" s="793"/>
      <c r="P661" s="427"/>
      <c r="Q661" s="426"/>
    </row>
    <row r="662" spans="1:17" s="317" customFormat="1" ht="13.5" customHeight="1" thickBot="1" x14ac:dyDescent="0.25">
      <c r="A662" s="1100"/>
      <c r="B662" s="434"/>
      <c r="C662" s="435" t="s">
        <v>39</v>
      </c>
      <c r="D662" s="848">
        <f t="shared" si="33"/>
        <v>198.17</v>
      </c>
      <c r="E662" s="849">
        <f t="shared" si="31"/>
        <v>0</v>
      </c>
      <c r="F662" s="436"/>
      <c r="G662" s="437"/>
      <c r="H662" s="849">
        <f t="shared" si="34"/>
        <v>198.17</v>
      </c>
      <c r="I662" s="449"/>
      <c r="J662" s="450">
        <v>198.17</v>
      </c>
      <c r="K662" s="367">
        <f t="shared" si="32"/>
        <v>0</v>
      </c>
      <c r="L662" s="439"/>
      <c r="M662" s="816"/>
      <c r="N662" s="441"/>
      <c r="O662" s="795"/>
      <c r="P662" s="440"/>
      <c r="Q662" s="441"/>
    </row>
    <row r="663" spans="1:17" s="317" customFormat="1" ht="13.5" customHeight="1" x14ac:dyDescent="0.2">
      <c r="A663" s="1099" t="s">
        <v>253</v>
      </c>
      <c r="B663" s="845" t="s">
        <v>524</v>
      </c>
      <c r="C663" s="420" t="s">
        <v>9</v>
      </c>
      <c r="D663" s="421">
        <f t="shared" si="33"/>
        <v>0.77200000000000002</v>
      </c>
      <c r="E663" s="422">
        <f t="shared" si="31"/>
        <v>0</v>
      </c>
      <c r="F663" s="423"/>
      <c r="G663" s="424"/>
      <c r="H663" s="422">
        <f t="shared" si="34"/>
        <v>0.77200000000000002</v>
      </c>
      <c r="I663" s="423"/>
      <c r="J663" s="445">
        <v>0.77200000000000002</v>
      </c>
      <c r="K663" s="355">
        <f t="shared" si="32"/>
        <v>0</v>
      </c>
      <c r="L663" s="426"/>
      <c r="M663" s="427"/>
      <c r="N663" s="426"/>
      <c r="O663" s="793"/>
      <c r="P663" s="427"/>
      <c r="Q663" s="426"/>
    </row>
    <row r="664" spans="1:17" s="317" customFormat="1" ht="13.5" customHeight="1" x14ac:dyDescent="0.2">
      <c r="A664" s="1099"/>
      <c r="B664" s="428" t="s">
        <v>483</v>
      </c>
      <c r="C664" s="429" t="s">
        <v>48</v>
      </c>
      <c r="D664" s="926">
        <f t="shared" si="33"/>
        <v>2</v>
      </c>
      <c r="E664" s="927">
        <f t="shared" si="31"/>
        <v>0</v>
      </c>
      <c r="F664" s="928"/>
      <c r="G664" s="929"/>
      <c r="H664" s="927">
        <f t="shared" si="34"/>
        <v>2</v>
      </c>
      <c r="I664" s="943"/>
      <c r="J664" s="930">
        <v>2</v>
      </c>
      <c r="K664" s="938">
        <f t="shared" si="32"/>
        <v>0</v>
      </c>
      <c r="L664" s="433"/>
      <c r="M664" s="815"/>
      <c r="N664" s="426"/>
      <c r="O664" s="793"/>
      <c r="P664" s="427"/>
      <c r="Q664" s="426"/>
    </row>
    <row r="665" spans="1:17" s="317" customFormat="1" ht="13.5" customHeight="1" thickBot="1" x14ac:dyDescent="0.25">
      <c r="A665" s="1099"/>
      <c r="B665" s="830"/>
      <c r="C665" s="453" t="s">
        <v>39</v>
      </c>
      <c r="D665" s="454">
        <f t="shared" si="33"/>
        <v>198.24</v>
      </c>
      <c r="E665" s="320">
        <f t="shared" si="31"/>
        <v>0</v>
      </c>
      <c r="F665" s="455"/>
      <c r="G665" s="831"/>
      <c r="H665" s="320">
        <f t="shared" si="34"/>
        <v>198.24</v>
      </c>
      <c r="I665" s="832"/>
      <c r="J665" s="438">
        <v>198.24</v>
      </c>
      <c r="K665" s="366">
        <f t="shared" si="32"/>
        <v>0</v>
      </c>
      <c r="L665" s="834"/>
      <c r="M665" s="835"/>
      <c r="N665" s="451"/>
      <c r="O665" s="796"/>
      <c r="P665" s="452"/>
      <c r="Q665" s="451"/>
    </row>
    <row r="666" spans="1:17" s="317" customFormat="1" ht="13.5" customHeight="1" x14ac:dyDescent="0.2">
      <c r="A666" s="1098" t="s">
        <v>254</v>
      </c>
      <c r="B666" s="845" t="s">
        <v>525</v>
      </c>
      <c r="C666" s="442" t="s">
        <v>9</v>
      </c>
      <c r="D666" s="846">
        <f t="shared" si="33"/>
        <v>0.31</v>
      </c>
      <c r="E666" s="847">
        <f t="shared" si="31"/>
        <v>0</v>
      </c>
      <c r="F666" s="443"/>
      <c r="G666" s="444"/>
      <c r="H666" s="847">
        <f t="shared" si="34"/>
        <v>0.31</v>
      </c>
      <c r="I666" s="443"/>
      <c r="J666" s="445">
        <v>0.31</v>
      </c>
      <c r="K666" s="325">
        <f t="shared" si="32"/>
        <v>0</v>
      </c>
      <c r="L666" s="446"/>
      <c r="M666" s="447"/>
      <c r="N666" s="446"/>
      <c r="O666" s="794"/>
      <c r="P666" s="447"/>
      <c r="Q666" s="446"/>
    </row>
    <row r="667" spans="1:17" s="317" customFormat="1" ht="13.5" customHeight="1" x14ac:dyDescent="0.2">
      <c r="A667" s="1099"/>
      <c r="B667" s="428" t="s">
        <v>412</v>
      </c>
      <c r="C667" s="429" t="s">
        <v>48</v>
      </c>
      <c r="D667" s="926">
        <f t="shared" si="33"/>
        <v>1</v>
      </c>
      <c r="E667" s="927">
        <f t="shared" si="31"/>
        <v>0</v>
      </c>
      <c r="F667" s="928"/>
      <c r="G667" s="929"/>
      <c r="H667" s="927">
        <f t="shared" si="34"/>
        <v>1</v>
      </c>
      <c r="I667" s="943"/>
      <c r="J667" s="944">
        <v>1</v>
      </c>
      <c r="K667" s="938">
        <f t="shared" si="32"/>
        <v>0</v>
      </c>
      <c r="L667" s="433"/>
      <c r="M667" s="815"/>
      <c r="N667" s="426"/>
      <c r="O667" s="793"/>
      <c r="P667" s="427"/>
      <c r="Q667" s="426"/>
    </row>
    <row r="668" spans="1:17" s="317" customFormat="1" ht="13.5" customHeight="1" thickBot="1" x14ac:dyDescent="0.25">
      <c r="A668" s="1100"/>
      <c r="B668" s="434"/>
      <c r="C668" s="435" t="s">
        <v>39</v>
      </c>
      <c r="D668" s="848">
        <f t="shared" si="33"/>
        <v>59.48</v>
      </c>
      <c r="E668" s="849">
        <f t="shared" si="31"/>
        <v>0</v>
      </c>
      <c r="F668" s="436"/>
      <c r="G668" s="437"/>
      <c r="H668" s="849">
        <f t="shared" si="34"/>
        <v>59.48</v>
      </c>
      <c r="I668" s="449"/>
      <c r="J668" s="450">
        <v>59.48</v>
      </c>
      <c r="K668" s="367">
        <f t="shared" si="32"/>
        <v>0</v>
      </c>
      <c r="L668" s="439"/>
      <c r="M668" s="816"/>
      <c r="N668" s="441"/>
      <c r="O668" s="795"/>
      <c r="P668" s="440"/>
      <c r="Q668" s="441"/>
    </row>
    <row r="669" spans="1:17" s="317" customFormat="1" ht="13.5" customHeight="1" x14ac:dyDescent="0.2">
      <c r="A669" s="1099" t="s">
        <v>255</v>
      </c>
      <c r="B669" s="419" t="s">
        <v>526</v>
      </c>
      <c r="C669" s="420" t="s">
        <v>9</v>
      </c>
      <c r="D669" s="421">
        <f t="shared" si="33"/>
        <v>0.32</v>
      </c>
      <c r="E669" s="422">
        <f t="shared" si="31"/>
        <v>0</v>
      </c>
      <c r="F669" s="423"/>
      <c r="G669" s="424"/>
      <c r="H669" s="422">
        <f t="shared" si="34"/>
        <v>0.32</v>
      </c>
      <c r="I669" s="423"/>
      <c r="J669" s="445">
        <v>0.32</v>
      </c>
      <c r="K669" s="355">
        <f t="shared" si="32"/>
        <v>0</v>
      </c>
      <c r="L669" s="426"/>
      <c r="M669" s="427"/>
      <c r="N669" s="426"/>
      <c r="O669" s="793"/>
      <c r="P669" s="427"/>
      <c r="Q669" s="426"/>
    </row>
    <row r="670" spans="1:17" s="317" customFormat="1" ht="13.5" customHeight="1" x14ac:dyDescent="0.2">
      <c r="A670" s="1099"/>
      <c r="B670" s="428" t="s">
        <v>412</v>
      </c>
      <c r="C670" s="429" t="s">
        <v>48</v>
      </c>
      <c r="D670" s="926">
        <f t="shared" si="33"/>
        <v>1</v>
      </c>
      <c r="E670" s="927">
        <f t="shared" si="31"/>
        <v>0</v>
      </c>
      <c r="F670" s="928"/>
      <c r="G670" s="929"/>
      <c r="H670" s="927">
        <f t="shared" si="34"/>
        <v>1</v>
      </c>
      <c r="I670" s="943"/>
      <c r="J670" s="944">
        <v>1</v>
      </c>
      <c r="K670" s="938">
        <f t="shared" si="32"/>
        <v>0</v>
      </c>
      <c r="L670" s="433"/>
      <c r="M670" s="815"/>
      <c r="N670" s="426"/>
      <c r="O670" s="793"/>
      <c r="P670" s="427"/>
      <c r="Q670" s="426"/>
    </row>
    <row r="671" spans="1:17" s="317" customFormat="1" ht="13.5" customHeight="1" thickBot="1" x14ac:dyDescent="0.25">
      <c r="A671" s="1099"/>
      <c r="B671" s="830"/>
      <c r="C671" s="453" t="s">
        <v>39</v>
      </c>
      <c r="D671" s="454">
        <f t="shared" si="33"/>
        <v>67.2</v>
      </c>
      <c r="E671" s="320">
        <f t="shared" si="31"/>
        <v>0</v>
      </c>
      <c r="F671" s="455"/>
      <c r="G671" s="831"/>
      <c r="H671" s="320">
        <f t="shared" si="34"/>
        <v>67.2</v>
      </c>
      <c r="I671" s="832"/>
      <c r="J671" s="833">
        <v>67.2</v>
      </c>
      <c r="K671" s="366">
        <f t="shared" si="32"/>
        <v>0</v>
      </c>
      <c r="L671" s="834"/>
      <c r="M671" s="835"/>
      <c r="N671" s="451"/>
      <c r="O671" s="796"/>
      <c r="P671" s="452"/>
      <c r="Q671" s="451"/>
    </row>
    <row r="672" spans="1:17" s="317" customFormat="1" ht="13.5" customHeight="1" x14ac:dyDescent="0.2">
      <c r="A672" s="1098" t="s">
        <v>256</v>
      </c>
      <c r="B672" s="845" t="s">
        <v>527</v>
      </c>
      <c r="C672" s="442" t="s">
        <v>9</v>
      </c>
      <c r="D672" s="846">
        <f t="shared" si="33"/>
        <v>0.35</v>
      </c>
      <c r="E672" s="847">
        <f t="shared" si="31"/>
        <v>0</v>
      </c>
      <c r="F672" s="443"/>
      <c r="G672" s="444"/>
      <c r="H672" s="847">
        <f t="shared" si="34"/>
        <v>0.35</v>
      </c>
      <c r="I672" s="443"/>
      <c r="J672" s="445">
        <v>0.35</v>
      </c>
      <c r="K672" s="325">
        <f t="shared" si="32"/>
        <v>0</v>
      </c>
      <c r="L672" s="446"/>
      <c r="M672" s="447"/>
      <c r="N672" s="446"/>
      <c r="O672" s="794"/>
      <c r="P672" s="447"/>
      <c r="Q672" s="446"/>
    </row>
    <row r="673" spans="1:17" s="317" customFormat="1" ht="13.5" customHeight="1" x14ac:dyDescent="0.2">
      <c r="A673" s="1099"/>
      <c r="B673" s="419" t="s">
        <v>357</v>
      </c>
      <c r="C673" s="429" t="s">
        <v>48</v>
      </c>
      <c r="D673" s="926">
        <f t="shared" si="33"/>
        <v>1</v>
      </c>
      <c r="E673" s="927">
        <f t="shared" si="31"/>
        <v>0</v>
      </c>
      <c r="F673" s="928"/>
      <c r="G673" s="929"/>
      <c r="H673" s="927">
        <f t="shared" si="34"/>
        <v>1</v>
      </c>
      <c r="I673" s="943"/>
      <c r="J673" s="944">
        <v>1</v>
      </c>
      <c r="K673" s="938">
        <f t="shared" si="32"/>
        <v>0</v>
      </c>
      <c r="L673" s="433"/>
      <c r="M673" s="815"/>
      <c r="N673" s="426"/>
      <c r="O673" s="793"/>
      <c r="P673" s="427"/>
      <c r="Q673" s="426"/>
    </row>
    <row r="674" spans="1:17" s="317" customFormat="1" ht="13.5" customHeight="1" thickBot="1" x14ac:dyDescent="0.25">
      <c r="A674" s="1100"/>
      <c r="B674" s="434"/>
      <c r="C674" s="435" t="s">
        <v>39</v>
      </c>
      <c r="D674" s="848">
        <f t="shared" si="33"/>
        <v>79.3</v>
      </c>
      <c r="E674" s="849">
        <f t="shared" si="31"/>
        <v>0</v>
      </c>
      <c r="F674" s="436"/>
      <c r="G674" s="437"/>
      <c r="H674" s="849">
        <f t="shared" si="34"/>
        <v>79.3</v>
      </c>
      <c r="I674" s="449"/>
      <c r="J674" s="450">
        <v>79.3</v>
      </c>
      <c r="K674" s="367">
        <f t="shared" si="32"/>
        <v>0</v>
      </c>
      <c r="L674" s="439"/>
      <c r="M674" s="816"/>
      <c r="N674" s="441"/>
      <c r="O674" s="795"/>
      <c r="P674" s="440"/>
      <c r="Q674" s="441"/>
    </row>
    <row r="675" spans="1:17" s="317" customFormat="1" ht="13.5" customHeight="1" x14ac:dyDescent="0.2">
      <c r="A675" s="1099" t="s">
        <v>257</v>
      </c>
      <c r="B675" s="419" t="s">
        <v>528</v>
      </c>
      <c r="C675" s="420" t="s">
        <v>9</v>
      </c>
      <c r="D675" s="421">
        <f t="shared" si="33"/>
        <v>0.8</v>
      </c>
      <c r="E675" s="422">
        <f t="shared" ref="E675:E741" si="35">F675+G675</f>
        <v>0</v>
      </c>
      <c r="F675" s="423"/>
      <c r="G675" s="424"/>
      <c r="H675" s="422">
        <f t="shared" si="34"/>
        <v>0.8</v>
      </c>
      <c r="I675" s="423"/>
      <c r="J675" s="425">
        <v>0.8</v>
      </c>
      <c r="K675" s="355">
        <f t="shared" ref="K675:K741" si="36">L675+M675</f>
        <v>0</v>
      </c>
      <c r="L675" s="426"/>
      <c r="M675" s="427"/>
      <c r="N675" s="426"/>
      <c r="O675" s="793"/>
      <c r="P675" s="427"/>
      <c r="Q675" s="426"/>
    </row>
    <row r="676" spans="1:17" s="317" customFormat="1" ht="13.5" customHeight="1" x14ac:dyDescent="0.2">
      <c r="A676" s="1099"/>
      <c r="B676" s="428" t="s">
        <v>529</v>
      </c>
      <c r="C676" s="429" t="s">
        <v>48</v>
      </c>
      <c r="D676" s="926">
        <f t="shared" si="33"/>
        <v>2</v>
      </c>
      <c r="E676" s="927">
        <f t="shared" si="35"/>
        <v>0</v>
      </c>
      <c r="F676" s="928"/>
      <c r="G676" s="929"/>
      <c r="H676" s="927">
        <f t="shared" si="34"/>
        <v>2</v>
      </c>
      <c r="I676" s="943"/>
      <c r="J676" s="944">
        <v>2</v>
      </c>
      <c r="K676" s="938">
        <f t="shared" si="36"/>
        <v>0</v>
      </c>
      <c r="L676" s="433"/>
      <c r="M676" s="815"/>
      <c r="N676" s="426"/>
      <c r="O676" s="793"/>
      <c r="P676" s="427"/>
      <c r="Q676" s="426"/>
    </row>
    <row r="677" spans="1:17" s="317" customFormat="1" ht="13.5" customHeight="1" thickBot="1" x14ac:dyDescent="0.25">
      <c r="A677" s="1099"/>
      <c r="B677" s="830"/>
      <c r="C677" s="453" t="s">
        <v>39</v>
      </c>
      <c r="D677" s="454">
        <f t="shared" si="33"/>
        <v>169.32</v>
      </c>
      <c r="E677" s="320">
        <f t="shared" si="35"/>
        <v>0</v>
      </c>
      <c r="F677" s="455"/>
      <c r="G677" s="831"/>
      <c r="H677" s="320">
        <f t="shared" si="34"/>
        <v>169.32</v>
      </c>
      <c r="I677" s="832"/>
      <c r="J677" s="833">
        <v>169.32</v>
      </c>
      <c r="K677" s="366">
        <f t="shared" si="36"/>
        <v>0</v>
      </c>
      <c r="L677" s="834"/>
      <c r="M677" s="835"/>
      <c r="N677" s="451"/>
      <c r="O677" s="796"/>
      <c r="P677" s="452"/>
      <c r="Q677" s="451"/>
    </row>
    <row r="678" spans="1:17" s="317" customFormat="1" ht="13.5" customHeight="1" x14ac:dyDescent="0.2">
      <c r="A678" s="1098" t="s">
        <v>258</v>
      </c>
      <c r="B678" s="845" t="s">
        <v>530</v>
      </c>
      <c r="C678" s="442" t="s">
        <v>9</v>
      </c>
      <c r="D678" s="846">
        <f t="shared" si="33"/>
        <v>1.2</v>
      </c>
      <c r="E678" s="847">
        <f t="shared" si="35"/>
        <v>0</v>
      </c>
      <c r="F678" s="443"/>
      <c r="G678" s="444"/>
      <c r="H678" s="847">
        <f t="shared" si="34"/>
        <v>1.2</v>
      </c>
      <c r="I678" s="443"/>
      <c r="J678" s="445">
        <v>1.2</v>
      </c>
      <c r="K678" s="325">
        <f t="shared" si="36"/>
        <v>0</v>
      </c>
      <c r="L678" s="446"/>
      <c r="M678" s="447"/>
      <c r="N678" s="446"/>
      <c r="O678" s="794"/>
      <c r="P678" s="447"/>
      <c r="Q678" s="446"/>
    </row>
    <row r="679" spans="1:17" s="317" customFormat="1" ht="13.5" customHeight="1" x14ac:dyDescent="0.2">
      <c r="A679" s="1099"/>
      <c r="B679" s="419" t="s">
        <v>455</v>
      </c>
      <c r="C679" s="429" t="s">
        <v>48</v>
      </c>
      <c r="D679" s="926">
        <f t="shared" si="33"/>
        <v>3</v>
      </c>
      <c r="E679" s="927">
        <f t="shared" si="35"/>
        <v>0</v>
      </c>
      <c r="F679" s="928"/>
      <c r="G679" s="929"/>
      <c r="H679" s="927">
        <f t="shared" si="34"/>
        <v>3</v>
      </c>
      <c r="I679" s="943"/>
      <c r="J679" s="944">
        <v>3</v>
      </c>
      <c r="K679" s="938">
        <f t="shared" si="36"/>
        <v>0</v>
      </c>
      <c r="L679" s="433"/>
      <c r="M679" s="815"/>
      <c r="N679" s="426"/>
      <c r="O679" s="793"/>
      <c r="P679" s="427"/>
      <c r="Q679" s="426"/>
    </row>
    <row r="680" spans="1:17" s="317" customFormat="1" ht="13.5" customHeight="1" thickBot="1" x14ac:dyDescent="0.25">
      <c r="A680" s="1100"/>
      <c r="B680" s="434"/>
      <c r="C680" s="435" t="s">
        <v>39</v>
      </c>
      <c r="D680" s="848">
        <f t="shared" si="33"/>
        <v>393.19299999999998</v>
      </c>
      <c r="E680" s="849">
        <f t="shared" si="35"/>
        <v>0</v>
      </c>
      <c r="F680" s="436"/>
      <c r="G680" s="437"/>
      <c r="H680" s="849">
        <f t="shared" si="34"/>
        <v>393.19299999999998</v>
      </c>
      <c r="I680" s="449"/>
      <c r="J680" s="450">
        <v>393.19299999999998</v>
      </c>
      <c r="K680" s="367">
        <f t="shared" si="36"/>
        <v>0</v>
      </c>
      <c r="L680" s="439"/>
      <c r="M680" s="816"/>
      <c r="N680" s="441"/>
      <c r="O680" s="795"/>
      <c r="P680" s="440"/>
      <c r="Q680" s="441"/>
    </row>
    <row r="681" spans="1:17" s="317" customFormat="1" ht="13.5" customHeight="1" x14ac:dyDescent="0.2">
      <c r="A681" s="1099" t="s">
        <v>259</v>
      </c>
      <c r="B681" s="845" t="s">
        <v>531</v>
      </c>
      <c r="C681" s="420" t="s">
        <v>9</v>
      </c>
      <c r="D681" s="421">
        <f t="shared" si="33"/>
        <v>0.4</v>
      </c>
      <c r="E681" s="422">
        <f t="shared" si="35"/>
        <v>0</v>
      </c>
      <c r="F681" s="423"/>
      <c r="G681" s="424"/>
      <c r="H681" s="422">
        <f t="shared" si="34"/>
        <v>0.4</v>
      </c>
      <c r="I681" s="423"/>
      <c r="J681" s="425">
        <v>0.4</v>
      </c>
      <c r="K681" s="355">
        <f t="shared" si="36"/>
        <v>0</v>
      </c>
      <c r="L681" s="426"/>
      <c r="M681" s="427"/>
      <c r="N681" s="426"/>
      <c r="O681" s="793"/>
      <c r="P681" s="427"/>
      <c r="Q681" s="426"/>
    </row>
    <row r="682" spans="1:17" s="317" customFormat="1" ht="13.5" customHeight="1" x14ac:dyDescent="0.2">
      <c r="A682" s="1099"/>
      <c r="B682" s="428" t="s">
        <v>412</v>
      </c>
      <c r="C682" s="429" t="s">
        <v>48</v>
      </c>
      <c r="D682" s="926">
        <f t="shared" si="33"/>
        <v>1</v>
      </c>
      <c r="E682" s="927">
        <f t="shared" si="35"/>
        <v>0</v>
      </c>
      <c r="F682" s="928"/>
      <c r="G682" s="929"/>
      <c r="H682" s="927">
        <f t="shared" si="34"/>
        <v>1</v>
      </c>
      <c r="I682" s="943"/>
      <c r="J682" s="944">
        <v>1</v>
      </c>
      <c r="K682" s="938">
        <f t="shared" si="36"/>
        <v>0</v>
      </c>
      <c r="L682" s="433"/>
      <c r="M682" s="815"/>
      <c r="N682" s="426"/>
      <c r="O682" s="793"/>
      <c r="P682" s="427"/>
      <c r="Q682" s="426"/>
    </row>
    <row r="683" spans="1:17" s="317" customFormat="1" ht="13.5" customHeight="1" thickBot="1" x14ac:dyDescent="0.25">
      <c r="A683" s="1099"/>
      <c r="B683" s="830"/>
      <c r="C683" s="453" t="s">
        <v>39</v>
      </c>
      <c r="D683" s="454">
        <f t="shared" si="33"/>
        <v>169.32</v>
      </c>
      <c r="E683" s="320">
        <f t="shared" si="35"/>
        <v>0</v>
      </c>
      <c r="F683" s="455"/>
      <c r="G683" s="831"/>
      <c r="H683" s="320">
        <f t="shared" si="34"/>
        <v>169.32</v>
      </c>
      <c r="I683" s="832"/>
      <c r="J683" s="833">
        <v>169.32</v>
      </c>
      <c r="K683" s="366">
        <f t="shared" si="36"/>
        <v>0</v>
      </c>
      <c r="L683" s="834"/>
      <c r="M683" s="835"/>
      <c r="N683" s="451"/>
      <c r="O683" s="796"/>
      <c r="P683" s="452"/>
      <c r="Q683" s="451"/>
    </row>
    <row r="684" spans="1:17" s="317" customFormat="1" ht="13.5" customHeight="1" x14ac:dyDescent="0.2">
      <c r="A684" s="1098" t="s">
        <v>260</v>
      </c>
      <c r="B684" s="845" t="s">
        <v>532</v>
      </c>
      <c r="C684" s="442" t="s">
        <v>9</v>
      </c>
      <c r="D684" s="846">
        <f t="shared" si="33"/>
        <v>0.4</v>
      </c>
      <c r="E684" s="847">
        <f t="shared" si="35"/>
        <v>0</v>
      </c>
      <c r="F684" s="443"/>
      <c r="G684" s="444"/>
      <c r="H684" s="847">
        <f t="shared" si="34"/>
        <v>0.4</v>
      </c>
      <c r="I684" s="443"/>
      <c r="J684" s="445">
        <v>0.4</v>
      </c>
      <c r="K684" s="325">
        <f t="shared" si="36"/>
        <v>0</v>
      </c>
      <c r="L684" s="446"/>
      <c r="M684" s="447"/>
      <c r="N684" s="446"/>
      <c r="O684" s="794"/>
      <c r="P684" s="447"/>
      <c r="Q684" s="446"/>
    </row>
    <row r="685" spans="1:17" s="317" customFormat="1" ht="13.5" customHeight="1" x14ac:dyDescent="0.2">
      <c r="A685" s="1099"/>
      <c r="B685" s="428" t="s">
        <v>412</v>
      </c>
      <c r="C685" s="429" t="s">
        <v>48</v>
      </c>
      <c r="D685" s="926">
        <f t="shared" si="33"/>
        <v>1</v>
      </c>
      <c r="E685" s="927">
        <f t="shared" si="35"/>
        <v>0</v>
      </c>
      <c r="F685" s="928"/>
      <c r="G685" s="929"/>
      <c r="H685" s="927">
        <f t="shared" si="34"/>
        <v>1</v>
      </c>
      <c r="I685" s="943"/>
      <c r="J685" s="944">
        <v>1</v>
      </c>
      <c r="K685" s="938">
        <f t="shared" si="36"/>
        <v>0</v>
      </c>
      <c r="L685" s="433"/>
      <c r="M685" s="815"/>
      <c r="N685" s="426"/>
      <c r="O685" s="793"/>
      <c r="P685" s="427"/>
      <c r="Q685" s="426"/>
    </row>
    <row r="686" spans="1:17" s="317" customFormat="1" ht="13.5" customHeight="1" thickBot="1" x14ac:dyDescent="0.25">
      <c r="A686" s="1100"/>
      <c r="B686" s="434"/>
      <c r="C686" s="435" t="s">
        <v>39</v>
      </c>
      <c r="D686" s="848">
        <f t="shared" si="33"/>
        <v>126.051</v>
      </c>
      <c r="E686" s="849">
        <f t="shared" si="35"/>
        <v>0</v>
      </c>
      <c r="F686" s="436"/>
      <c r="G686" s="437"/>
      <c r="H686" s="849">
        <f t="shared" si="34"/>
        <v>126.051</v>
      </c>
      <c r="I686" s="449"/>
      <c r="J686" s="450">
        <v>126.051</v>
      </c>
      <c r="K686" s="367">
        <f t="shared" si="36"/>
        <v>0</v>
      </c>
      <c r="L686" s="439"/>
      <c r="M686" s="816"/>
      <c r="N686" s="441"/>
      <c r="O686" s="795"/>
      <c r="P686" s="440"/>
      <c r="Q686" s="441"/>
    </row>
    <row r="687" spans="1:17" s="317" customFormat="1" ht="13.5" customHeight="1" x14ac:dyDescent="0.2">
      <c r="A687" s="1099" t="s">
        <v>261</v>
      </c>
      <c r="B687" s="419" t="s">
        <v>533</v>
      </c>
      <c r="C687" s="420" t="s">
        <v>9</v>
      </c>
      <c r="D687" s="421">
        <f t="shared" si="33"/>
        <v>0.92600000000000005</v>
      </c>
      <c r="E687" s="422">
        <f t="shared" si="35"/>
        <v>0</v>
      </c>
      <c r="F687" s="423"/>
      <c r="G687" s="424"/>
      <c r="H687" s="422">
        <f t="shared" si="34"/>
        <v>0.92600000000000005</v>
      </c>
      <c r="I687" s="423"/>
      <c r="J687" s="425">
        <v>0.92600000000000005</v>
      </c>
      <c r="K687" s="355">
        <f t="shared" si="36"/>
        <v>0</v>
      </c>
      <c r="L687" s="426"/>
      <c r="M687" s="427"/>
      <c r="N687" s="426"/>
      <c r="O687" s="793"/>
      <c r="P687" s="427"/>
      <c r="Q687" s="426"/>
    </row>
    <row r="688" spans="1:17" s="317" customFormat="1" ht="13.5" customHeight="1" x14ac:dyDescent="0.2">
      <c r="A688" s="1099"/>
      <c r="B688" s="428" t="s">
        <v>412</v>
      </c>
      <c r="C688" s="429" t="s">
        <v>48</v>
      </c>
      <c r="D688" s="926">
        <f t="shared" si="33"/>
        <v>1</v>
      </c>
      <c r="E688" s="927">
        <f t="shared" si="35"/>
        <v>0</v>
      </c>
      <c r="F688" s="928"/>
      <c r="G688" s="929"/>
      <c r="H688" s="927">
        <f t="shared" si="34"/>
        <v>1</v>
      </c>
      <c r="I688" s="943"/>
      <c r="J688" s="944">
        <v>1</v>
      </c>
      <c r="K688" s="938">
        <f t="shared" si="36"/>
        <v>0</v>
      </c>
      <c r="L688" s="433"/>
      <c r="M688" s="815"/>
      <c r="N688" s="426"/>
      <c r="O688" s="793"/>
      <c r="P688" s="427"/>
      <c r="Q688" s="426"/>
    </row>
    <row r="689" spans="1:17" s="317" customFormat="1" ht="13.5" customHeight="1" thickBot="1" x14ac:dyDescent="0.25">
      <c r="A689" s="1099"/>
      <c r="B689" s="830"/>
      <c r="C689" s="453" t="s">
        <v>39</v>
      </c>
      <c r="D689" s="454">
        <f t="shared" si="33"/>
        <v>467.86</v>
      </c>
      <c r="E689" s="320">
        <f t="shared" si="35"/>
        <v>0</v>
      </c>
      <c r="F689" s="455"/>
      <c r="G689" s="831"/>
      <c r="H689" s="320">
        <f t="shared" si="34"/>
        <v>467.86</v>
      </c>
      <c r="I689" s="832"/>
      <c r="J689" s="833">
        <v>467.86</v>
      </c>
      <c r="K689" s="366">
        <f t="shared" si="36"/>
        <v>0</v>
      </c>
      <c r="L689" s="834"/>
      <c r="M689" s="835"/>
      <c r="N689" s="451"/>
      <c r="O689" s="796"/>
      <c r="P689" s="452"/>
      <c r="Q689" s="451"/>
    </row>
    <row r="690" spans="1:17" s="317" customFormat="1" ht="13.5" customHeight="1" x14ac:dyDescent="0.2">
      <c r="A690" s="1098" t="s">
        <v>262</v>
      </c>
      <c r="B690" s="845" t="s">
        <v>534</v>
      </c>
      <c r="C690" s="442" t="s">
        <v>9</v>
      </c>
      <c r="D690" s="846">
        <f t="shared" si="33"/>
        <v>0.7</v>
      </c>
      <c r="E690" s="847">
        <f t="shared" si="35"/>
        <v>0</v>
      </c>
      <c r="F690" s="443"/>
      <c r="G690" s="444"/>
      <c r="H690" s="847">
        <f t="shared" si="34"/>
        <v>0.7</v>
      </c>
      <c r="I690" s="443"/>
      <c r="J690" s="445">
        <v>0.7</v>
      </c>
      <c r="K690" s="325">
        <f t="shared" si="36"/>
        <v>0</v>
      </c>
      <c r="L690" s="446"/>
      <c r="M690" s="447"/>
      <c r="N690" s="446"/>
      <c r="O690" s="794"/>
      <c r="P690" s="447"/>
      <c r="Q690" s="446"/>
    </row>
    <row r="691" spans="1:17" s="317" customFormat="1" ht="13.5" customHeight="1" x14ac:dyDescent="0.2">
      <c r="A691" s="1099"/>
      <c r="B691" s="428" t="s">
        <v>412</v>
      </c>
      <c r="C691" s="429" t="s">
        <v>48</v>
      </c>
      <c r="D691" s="926">
        <f t="shared" si="33"/>
        <v>1</v>
      </c>
      <c r="E691" s="927">
        <f t="shared" si="35"/>
        <v>0</v>
      </c>
      <c r="F691" s="928"/>
      <c r="G691" s="929"/>
      <c r="H691" s="927">
        <f t="shared" si="34"/>
        <v>1</v>
      </c>
      <c r="I691" s="943"/>
      <c r="J691" s="944">
        <v>1</v>
      </c>
      <c r="K691" s="938">
        <f t="shared" si="36"/>
        <v>0</v>
      </c>
      <c r="L691" s="433"/>
      <c r="M691" s="815"/>
      <c r="N691" s="426"/>
      <c r="O691" s="793"/>
      <c r="P691" s="427"/>
      <c r="Q691" s="426"/>
    </row>
    <row r="692" spans="1:17" s="317" customFormat="1" ht="13.5" customHeight="1" thickBot="1" x14ac:dyDescent="0.25">
      <c r="A692" s="1100"/>
      <c r="B692" s="434"/>
      <c r="C692" s="435" t="s">
        <v>39</v>
      </c>
      <c r="D692" s="848">
        <f t="shared" si="33"/>
        <v>300</v>
      </c>
      <c r="E692" s="849">
        <f t="shared" si="35"/>
        <v>0</v>
      </c>
      <c r="F692" s="436"/>
      <c r="G692" s="437"/>
      <c r="H692" s="849">
        <f t="shared" si="34"/>
        <v>300</v>
      </c>
      <c r="I692" s="449"/>
      <c r="J692" s="450">
        <v>300</v>
      </c>
      <c r="K692" s="367">
        <f t="shared" si="36"/>
        <v>0</v>
      </c>
      <c r="L692" s="439"/>
      <c r="M692" s="816"/>
      <c r="N692" s="441"/>
      <c r="O692" s="795"/>
      <c r="P692" s="440"/>
      <c r="Q692" s="441"/>
    </row>
    <row r="693" spans="1:17" s="317" customFormat="1" ht="13.5" customHeight="1" x14ac:dyDescent="0.2">
      <c r="A693" s="1099" t="s">
        <v>263</v>
      </c>
      <c r="B693" s="419" t="s">
        <v>535</v>
      </c>
      <c r="C693" s="420" t="s">
        <v>9</v>
      </c>
      <c r="D693" s="421">
        <f t="shared" si="33"/>
        <v>0.69499999999999995</v>
      </c>
      <c r="E693" s="422">
        <f t="shared" si="35"/>
        <v>0</v>
      </c>
      <c r="F693" s="423"/>
      <c r="G693" s="424"/>
      <c r="H693" s="422">
        <f t="shared" si="34"/>
        <v>0.69499999999999995</v>
      </c>
      <c r="I693" s="423"/>
      <c r="J693" s="425">
        <v>0.69499999999999995</v>
      </c>
      <c r="K693" s="355">
        <f t="shared" si="36"/>
        <v>0</v>
      </c>
      <c r="L693" s="426"/>
      <c r="M693" s="427"/>
      <c r="N693" s="426"/>
      <c r="O693" s="793"/>
      <c r="P693" s="427"/>
      <c r="Q693" s="426"/>
    </row>
    <row r="694" spans="1:17" s="317" customFormat="1" ht="13.5" customHeight="1" x14ac:dyDescent="0.2">
      <c r="A694" s="1099"/>
      <c r="B694" s="428" t="s">
        <v>412</v>
      </c>
      <c r="C694" s="429" t="s">
        <v>48</v>
      </c>
      <c r="D694" s="926">
        <f t="shared" ref="D694:D760" si="37">E694+H694+K694</f>
        <v>1</v>
      </c>
      <c r="E694" s="927">
        <f t="shared" si="35"/>
        <v>0</v>
      </c>
      <c r="F694" s="928"/>
      <c r="G694" s="929"/>
      <c r="H694" s="927">
        <f t="shared" si="34"/>
        <v>1</v>
      </c>
      <c r="I694" s="943"/>
      <c r="J694" s="944">
        <v>1</v>
      </c>
      <c r="K694" s="938">
        <f t="shared" si="36"/>
        <v>0</v>
      </c>
      <c r="L694" s="433"/>
      <c r="M694" s="815"/>
      <c r="N694" s="426"/>
      <c r="O694" s="793"/>
      <c r="P694" s="427"/>
      <c r="Q694" s="426"/>
    </row>
    <row r="695" spans="1:17" s="317" customFormat="1" ht="13.5" customHeight="1" thickBot="1" x14ac:dyDescent="0.25">
      <c r="A695" s="1099"/>
      <c r="B695" s="830"/>
      <c r="C695" s="453" t="s">
        <v>39</v>
      </c>
      <c r="D695" s="454">
        <f t="shared" si="37"/>
        <v>250</v>
      </c>
      <c r="E695" s="320">
        <f t="shared" si="35"/>
        <v>0</v>
      </c>
      <c r="F695" s="455"/>
      <c r="G695" s="831"/>
      <c r="H695" s="320">
        <f t="shared" si="34"/>
        <v>250</v>
      </c>
      <c r="I695" s="832"/>
      <c r="J695" s="833">
        <v>250</v>
      </c>
      <c r="K695" s="366">
        <f t="shared" si="36"/>
        <v>0</v>
      </c>
      <c r="L695" s="834"/>
      <c r="M695" s="835"/>
      <c r="N695" s="451"/>
      <c r="O695" s="796"/>
      <c r="P695" s="452"/>
      <c r="Q695" s="451"/>
    </row>
    <row r="696" spans="1:17" s="317" customFormat="1" ht="13.5" customHeight="1" x14ac:dyDescent="0.2">
      <c r="A696" s="1098" t="s">
        <v>264</v>
      </c>
      <c r="B696" s="845" t="s">
        <v>536</v>
      </c>
      <c r="C696" s="442" t="s">
        <v>9</v>
      </c>
      <c r="D696" s="846">
        <f t="shared" si="37"/>
        <v>2.4700000000000002</v>
      </c>
      <c r="E696" s="847">
        <f t="shared" si="35"/>
        <v>0</v>
      </c>
      <c r="F696" s="443"/>
      <c r="G696" s="444"/>
      <c r="H696" s="847">
        <f t="shared" si="34"/>
        <v>2.4700000000000002</v>
      </c>
      <c r="I696" s="443"/>
      <c r="J696" s="445">
        <v>2.4700000000000002</v>
      </c>
      <c r="K696" s="325">
        <f t="shared" si="36"/>
        <v>0</v>
      </c>
      <c r="L696" s="446"/>
      <c r="M696" s="447"/>
      <c r="N696" s="446"/>
      <c r="O696" s="794"/>
      <c r="P696" s="447"/>
      <c r="Q696" s="446"/>
    </row>
    <row r="697" spans="1:17" s="317" customFormat="1" ht="13.5" customHeight="1" x14ac:dyDescent="0.2">
      <c r="A697" s="1099"/>
      <c r="B697" s="428" t="s">
        <v>440</v>
      </c>
      <c r="C697" s="429" t="s">
        <v>48</v>
      </c>
      <c r="D697" s="926">
        <f t="shared" si="37"/>
        <v>2</v>
      </c>
      <c r="E697" s="927">
        <f t="shared" si="35"/>
        <v>0</v>
      </c>
      <c r="F697" s="928"/>
      <c r="G697" s="929"/>
      <c r="H697" s="927">
        <f t="shared" si="34"/>
        <v>2</v>
      </c>
      <c r="I697" s="943"/>
      <c r="J697" s="944">
        <v>2</v>
      </c>
      <c r="K697" s="938">
        <f t="shared" si="36"/>
        <v>0</v>
      </c>
      <c r="L697" s="433"/>
      <c r="M697" s="815"/>
      <c r="N697" s="426"/>
      <c r="O697" s="793"/>
      <c r="P697" s="427"/>
      <c r="Q697" s="426"/>
    </row>
    <row r="698" spans="1:17" s="317" customFormat="1" ht="13.5" customHeight="1" thickBot="1" x14ac:dyDescent="0.25">
      <c r="A698" s="1100"/>
      <c r="B698" s="434"/>
      <c r="C698" s="435" t="s">
        <v>39</v>
      </c>
      <c r="D698" s="848">
        <f t="shared" si="37"/>
        <v>960.12</v>
      </c>
      <c r="E698" s="849">
        <f t="shared" si="35"/>
        <v>0</v>
      </c>
      <c r="F698" s="436"/>
      <c r="G698" s="437"/>
      <c r="H698" s="849">
        <f t="shared" si="34"/>
        <v>960.12</v>
      </c>
      <c r="I698" s="449"/>
      <c r="J698" s="450">
        <v>960.12</v>
      </c>
      <c r="K698" s="367">
        <f t="shared" si="36"/>
        <v>0</v>
      </c>
      <c r="L698" s="439"/>
      <c r="M698" s="816"/>
      <c r="N698" s="441"/>
      <c r="O698" s="795"/>
      <c r="P698" s="440"/>
      <c r="Q698" s="441"/>
    </row>
    <row r="699" spans="1:17" s="317" customFormat="1" ht="13.5" customHeight="1" x14ac:dyDescent="0.2">
      <c r="A699" s="1099" t="s">
        <v>265</v>
      </c>
      <c r="B699" s="419" t="s">
        <v>537</v>
      </c>
      <c r="C699" s="420" t="s">
        <v>9</v>
      </c>
      <c r="D699" s="421">
        <f t="shared" si="37"/>
        <v>1.23</v>
      </c>
      <c r="E699" s="422">
        <f t="shared" si="35"/>
        <v>0</v>
      </c>
      <c r="F699" s="423"/>
      <c r="G699" s="424"/>
      <c r="H699" s="422">
        <f t="shared" si="34"/>
        <v>1.23</v>
      </c>
      <c r="I699" s="423"/>
      <c r="J699" s="425">
        <v>1.23</v>
      </c>
      <c r="K699" s="355">
        <f t="shared" si="36"/>
        <v>0</v>
      </c>
      <c r="L699" s="426"/>
      <c r="M699" s="427"/>
      <c r="N699" s="426"/>
      <c r="O699" s="793"/>
      <c r="P699" s="427"/>
      <c r="Q699" s="426"/>
    </row>
    <row r="700" spans="1:17" s="317" customFormat="1" ht="13.5" customHeight="1" x14ac:dyDescent="0.2">
      <c r="A700" s="1099"/>
      <c r="B700" s="428" t="s">
        <v>412</v>
      </c>
      <c r="C700" s="429" t="s">
        <v>48</v>
      </c>
      <c r="D700" s="926">
        <f t="shared" si="37"/>
        <v>1</v>
      </c>
      <c r="E700" s="927">
        <f t="shared" si="35"/>
        <v>0</v>
      </c>
      <c r="F700" s="928"/>
      <c r="G700" s="929"/>
      <c r="H700" s="927">
        <f t="shared" si="34"/>
        <v>1</v>
      </c>
      <c r="I700" s="943"/>
      <c r="J700" s="930">
        <v>1</v>
      </c>
      <c r="K700" s="938">
        <f t="shared" si="36"/>
        <v>0</v>
      </c>
      <c r="L700" s="433"/>
      <c r="M700" s="815"/>
      <c r="N700" s="426"/>
      <c r="O700" s="793"/>
      <c r="P700" s="427"/>
      <c r="Q700" s="426"/>
    </row>
    <row r="701" spans="1:17" s="317" customFormat="1" ht="13.5" customHeight="1" thickBot="1" x14ac:dyDescent="0.25">
      <c r="A701" s="1099"/>
      <c r="B701" s="830"/>
      <c r="C701" s="453" t="s">
        <v>39</v>
      </c>
      <c r="D701" s="454">
        <f t="shared" si="37"/>
        <v>438.1</v>
      </c>
      <c r="E701" s="320">
        <f t="shared" si="35"/>
        <v>0</v>
      </c>
      <c r="F701" s="455"/>
      <c r="G701" s="831"/>
      <c r="H701" s="320">
        <f t="shared" si="34"/>
        <v>438.1</v>
      </c>
      <c r="I701" s="832"/>
      <c r="J701" s="854">
        <v>438.1</v>
      </c>
      <c r="K701" s="366">
        <f t="shared" si="36"/>
        <v>0</v>
      </c>
      <c r="L701" s="834"/>
      <c r="M701" s="835"/>
      <c r="N701" s="451"/>
      <c r="O701" s="796"/>
      <c r="P701" s="452"/>
      <c r="Q701" s="451"/>
    </row>
    <row r="702" spans="1:17" s="317" customFormat="1" ht="13.5" customHeight="1" x14ac:dyDescent="0.2">
      <c r="A702" s="1098" t="s">
        <v>266</v>
      </c>
      <c r="B702" s="845" t="s">
        <v>538</v>
      </c>
      <c r="C702" s="442" t="s">
        <v>9</v>
      </c>
      <c r="D702" s="846">
        <f t="shared" si="37"/>
        <v>0.92600000000000005</v>
      </c>
      <c r="E702" s="847">
        <f t="shared" si="35"/>
        <v>0</v>
      </c>
      <c r="F702" s="443"/>
      <c r="G702" s="444"/>
      <c r="H702" s="847">
        <f t="shared" si="34"/>
        <v>0.92600000000000005</v>
      </c>
      <c r="I702" s="443"/>
      <c r="J702" s="445">
        <v>0.92600000000000005</v>
      </c>
      <c r="K702" s="325">
        <f t="shared" si="36"/>
        <v>0</v>
      </c>
      <c r="L702" s="446"/>
      <c r="M702" s="447"/>
      <c r="N702" s="446"/>
      <c r="O702" s="794"/>
      <c r="P702" s="447"/>
      <c r="Q702" s="446"/>
    </row>
    <row r="703" spans="1:17" s="317" customFormat="1" ht="13.5" customHeight="1" x14ac:dyDescent="0.2">
      <c r="A703" s="1099"/>
      <c r="B703" s="419" t="s">
        <v>426</v>
      </c>
      <c r="C703" s="429" t="s">
        <v>48</v>
      </c>
      <c r="D703" s="926">
        <f t="shared" si="37"/>
        <v>1</v>
      </c>
      <c r="E703" s="927">
        <f t="shared" si="35"/>
        <v>0</v>
      </c>
      <c r="F703" s="928"/>
      <c r="G703" s="929"/>
      <c r="H703" s="927">
        <f t="shared" si="34"/>
        <v>1</v>
      </c>
      <c r="I703" s="943"/>
      <c r="J703" s="944">
        <v>1</v>
      </c>
      <c r="K703" s="938">
        <f t="shared" si="36"/>
        <v>0</v>
      </c>
      <c r="L703" s="433"/>
      <c r="M703" s="815"/>
      <c r="N703" s="426"/>
      <c r="O703" s="793"/>
      <c r="P703" s="427"/>
      <c r="Q703" s="426"/>
    </row>
    <row r="704" spans="1:17" s="317" customFormat="1" ht="13.5" customHeight="1" thickBot="1" x14ac:dyDescent="0.25">
      <c r="A704" s="1100"/>
      <c r="B704" s="434"/>
      <c r="C704" s="435" t="s">
        <v>39</v>
      </c>
      <c r="D704" s="848">
        <f t="shared" si="37"/>
        <v>467.86</v>
      </c>
      <c r="E704" s="849">
        <f t="shared" si="35"/>
        <v>0</v>
      </c>
      <c r="F704" s="436"/>
      <c r="G704" s="437"/>
      <c r="H704" s="849">
        <f t="shared" si="34"/>
        <v>467.86</v>
      </c>
      <c r="I704" s="449"/>
      <c r="J704" s="450">
        <v>467.86</v>
      </c>
      <c r="K704" s="367">
        <f t="shared" si="36"/>
        <v>0</v>
      </c>
      <c r="L704" s="439"/>
      <c r="M704" s="816"/>
      <c r="N704" s="441"/>
      <c r="O704" s="795"/>
      <c r="P704" s="440"/>
      <c r="Q704" s="441"/>
    </row>
    <row r="705" spans="1:17" s="317" customFormat="1" ht="13.5" customHeight="1" x14ac:dyDescent="0.2">
      <c r="A705" s="1099" t="s">
        <v>267</v>
      </c>
      <c r="B705" s="419" t="s">
        <v>539</v>
      </c>
      <c r="C705" s="420" t="s">
        <v>9</v>
      </c>
      <c r="D705" s="421">
        <f t="shared" si="37"/>
        <v>0.92600000000000005</v>
      </c>
      <c r="E705" s="422">
        <f t="shared" si="35"/>
        <v>0</v>
      </c>
      <c r="F705" s="423"/>
      <c r="G705" s="424"/>
      <c r="H705" s="422">
        <f t="shared" si="34"/>
        <v>0.92600000000000005</v>
      </c>
      <c r="I705" s="423"/>
      <c r="J705" s="445">
        <v>0.92600000000000005</v>
      </c>
      <c r="K705" s="355">
        <f t="shared" si="36"/>
        <v>0</v>
      </c>
      <c r="L705" s="426"/>
      <c r="M705" s="427"/>
      <c r="N705" s="426"/>
      <c r="O705" s="793"/>
      <c r="P705" s="427"/>
      <c r="Q705" s="426"/>
    </row>
    <row r="706" spans="1:17" s="317" customFormat="1" ht="13.5" customHeight="1" x14ac:dyDescent="0.2">
      <c r="A706" s="1099"/>
      <c r="B706" s="428" t="s">
        <v>426</v>
      </c>
      <c r="C706" s="429" t="s">
        <v>48</v>
      </c>
      <c r="D706" s="926">
        <f t="shared" si="37"/>
        <v>1</v>
      </c>
      <c r="E706" s="927">
        <f t="shared" si="35"/>
        <v>0</v>
      </c>
      <c r="F706" s="928"/>
      <c r="G706" s="929"/>
      <c r="H706" s="927">
        <f t="shared" si="34"/>
        <v>1</v>
      </c>
      <c r="I706" s="943"/>
      <c r="J706" s="944">
        <v>1</v>
      </c>
      <c r="K706" s="938">
        <f t="shared" si="36"/>
        <v>0</v>
      </c>
      <c r="L706" s="433"/>
      <c r="M706" s="815"/>
      <c r="N706" s="426"/>
      <c r="O706" s="793"/>
      <c r="P706" s="427"/>
      <c r="Q706" s="426"/>
    </row>
    <row r="707" spans="1:17" s="317" customFormat="1" ht="13.5" customHeight="1" thickBot="1" x14ac:dyDescent="0.25">
      <c r="A707" s="1099"/>
      <c r="B707" s="830"/>
      <c r="C707" s="453" t="s">
        <v>39</v>
      </c>
      <c r="D707" s="454">
        <f t="shared" si="37"/>
        <v>467.86</v>
      </c>
      <c r="E707" s="320">
        <f t="shared" si="35"/>
        <v>0</v>
      </c>
      <c r="F707" s="455"/>
      <c r="G707" s="831"/>
      <c r="H707" s="320">
        <f t="shared" si="34"/>
        <v>467.86</v>
      </c>
      <c r="I707" s="832"/>
      <c r="J707" s="450">
        <v>467.86</v>
      </c>
      <c r="K707" s="366">
        <f t="shared" si="36"/>
        <v>0</v>
      </c>
      <c r="L707" s="834"/>
      <c r="M707" s="835"/>
      <c r="N707" s="451"/>
      <c r="O707" s="796"/>
      <c r="P707" s="452"/>
      <c r="Q707" s="451"/>
    </row>
    <row r="708" spans="1:17" s="317" customFormat="1" ht="13.5" customHeight="1" x14ac:dyDescent="0.2">
      <c r="A708" s="1098" t="s">
        <v>268</v>
      </c>
      <c r="B708" s="845" t="s">
        <v>540</v>
      </c>
      <c r="C708" s="442" t="s">
        <v>9</v>
      </c>
      <c r="D708" s="846">
        <f t="shared" si="37"/>
        <v>0.38600000000000001</v>
      </c>
      <c r="E708" s="847">
        <f t="shared" si="35"/>
        <v>0</v>
      </c>
      <c r="F708" s="443"/>
      <c r="G708" s="444"/>
      <c r="H708" s="847">
        <f t="shared" si="34"/>
        <v>0.38600000000000001</v>
      </c>
      <c r="I708" s="443"/>
      <c r="J708" s="445">
        <v>0.38600000000000001</v>
      </c>
      <c r="K708" s="325">
        <f t="shared" si="36"/>
        <v>0</v>
      </c>
      <c r="L708" s="446"/>
      <c r="M708" s="447"/>
      <c r="N708" s="446"/>
      <c r="O708" s="794"/>
      <c r="P708" s="447"/>
      <c r="Q708" s="446"/>
    </row>
    <row r="709" spans="1:17" s="317" customFormat="1" ht="13.5" customHeight="1" x14ac:dyDescent="0.2">
      <c r="A709" s="1099"/>
      <c r="B709" s="428" t="s">
        <v>426</v>
      </c>
      <c r="C709" s="429" t="s">
        <v>48</v>
      </c>
      <c r="D709" s="430">
        <f t="shared" si="37"/>
        <v>1</v>
      </c>
      <c r="E709" s="320">
        <f t="shared" si="35"/>
        <v>0</v>
      </c>
      <c r="F709" s="431"/>
      <c r="G709" s="432"/>
      <c r="H709" s="320">
        <f t="shared" si="34"/>
        <v>1</v>
      </c>
      <c r="I709" s="423"/>
      <c r="J709" s="930">
        <v>1</v>
      </c>
      <c r="K709" s="355">
        <f t="shared" si="36"/>
        <v>0</v>
      </c>
      <c r="L709" s="433"/>
      <c r="M709" s="815"/>
      <c r="N709" s="426"/>
      <c r="O709" s="793"/>
      <c r="P709" s="427"/>
      <c r="Q709" s="426"/>
    </row>
    <row r="710" spans="1:17" s="317" customFormat="1" ht="13.5" customHeight="1" thickBot="1" x14ac:dyDescent="0.25">
      <c r="A710" s="1100"/>
      <c r="B710" s="434"/>
      <c r="C710" s="435" t="s">
        <v>39</v>
      </c>
      <c r="D710" s="848">
        <f t="shared" si="37"/>
        <v>99.12</v>
      </c>
      <c r="E710" s="849">
        <f t="shared" si="35"/>
        <v>0</v>
      </c>
      <c r="F710" s="436"/>
      <c r="G710" s="437"/>
      <c r="H710" s="849">
        <f t="shared" si="34"/>
        <v>99.12</v>
      </c>
      <c r="I710" s="449"/>
      <c r="J710" s="438">
        <v>99.12</v>
      </c>
      <c r="K710" s="367">
        <f t="shared" si="36"/>
        <v>0</v>
      </c>
      <c r="L710" s="439"/>
      <c r="M710" s="816"/>
      <c r="N710" s="441"/>
      <c r="O710" s="795"/>
      <c r="P710" s="440"/>
      <c r="Q710" s="441"/>
    </row>
    <row r="711" spans="1:17" s="317" customFormat="1" ht="13.5" customHeight="1" x14ac:dyDescent="0.2">
      <c r="A711" s="1099" t="s">
        <v>269</v>
      </c>
      <c r="B711" s="419" t="s">
        <v>541</v>
      </c>
      <c r="C711" s="420" t="s">
        <v>9</v>
      </c>
      <c r="D711" s="421">
        <f t="shared" si="37"/>
        <v>0.154</v>
      </c>
      <c r="E711" s="422">
        <f t="shared" si="35"/>
        <v>0</v>
      </c>
      <c r="F711" s="423"/>
      <c r="G711" s="424"/>
      <c r="H711" s="422">
        <f t="shared" si="34"/>
        <v>0.154</v>
      </c>
      <c r="I711" s="423"/>
      <c r="J711" s="425">
        <v>0.154</v>
      </c>
      <c r="K711" s="355">
        <f t="shared" si="36"/>
        <v>0</v>
      </c>
      <c r="L711" s="426"/>
      <c r="M711" s="427"/>
      <c r="N711" s="426"/>
      <c r="O711" s="793"/>
      <c r="P711" s="427"/>
      <c r="Q711" s="426"/>
    </row>
    <row r="712" spans="1:17" s="317" customFormat="1" ht="13.5" customHeight="1" x14ac:dyDescent="0.2">
      <c r="A712" s="1099"/>
      <c r="B712" s="428" t="s">
        <v>542</v>
      </c>
      <c r="C712" s="429" t="s">
        <v>48</v>
      </c>
      <c r="D712" s="926">
        <f t="shared" si="37"/>
        <v>2</v>
      </c>
      <c r="E712" s="927">
        <f t="shared" si="35"/>
        <v>0</v>
      </c>
      <c r="F712" s="928"/>
      <c r="G712" s="929"/>
      <c r="H712" s="927">
        <f t="shared" si="34"/>
        <v>2</v>
      </c>
      <c r="I712" s="943"/>
      <c r="J712" s="944">
        <v>2</v>
      </c>
      <c r="K712" s="938">
        <f t="shared" si="36"/>
        <v>0</v>
      </c>
      <c r="L712" s="433"/>
      <c r="M712" s="815"/>
      <c r="N712" s="426"/>
      <c r="O712" s="793"/>
      <c r="P712" s="427"/>
      <c r="Q712" s="426"/>
    </row>
    <row r="713" spans="1:17" s="317" customFormat="1" ht="13.5" customHeight="1" thickBot="1" x14ac:dyDescent="0.25">
      <c r="A713" s="1099"/>
      <c r="B713" s="830"/>
      <c r="C713" s="453" t="s">
        <v>39</v>
      </c>
      <c r="D713" s="454">
        <f t="shared" si="37"/>
        <v>29.54</v>
      </c>
      <c r="E713" s="320">
        <f t="shared" si="35"/>
        <v>0</v>
      </c>
      <c r="F713" s="455"/>
      <c r="G713" s="831"/>
      <c r="H713" s="320">
        <f t="shared" ref="H713:H779" si="38">I713+J713</f>
        <v>29.54</v>
      </c>
      <c r="I713" s="832"/>
      <c r="J713" s="833">
        <v>29.54</v>
      </c>
      <c r="K713" s="366">
        <f t="shared" si="36"/>
        <v>0</v>
      </c>
      <c r="L713" s="834"/>
      <c r="M713" s="835"/>
      <c r="N713" s="451"/>
      <c r="O713" s="796"/>
      <c r="P713" s="452"/>
      <c r="Q713" s="451"/>
    </row>
    <row r="714" spans="1:17" s="317" customFormat="1" ht="13.5" customHeight="1" x14ac:dyDescent="0.2">
      <c r="A714" s="1098" t="s">
        <v>270</v>
      </c>
      <c r="B714" s="845" t="s">
        <v>543</v>
      </c>
      <c r="C714" s="442" t="s">
        <v>9</v>
      </c>
      <c r="D714" s="846">
        <f t="shared" si="37"/>
        <v>0.72199999999999998</v>
      </c>
      <c r="E714" s="847">
        <f t="shared" si="35"/>
        <v>0</v>
      </c>
      <c r="F714" s="443"/>
      <c r="G714" s="444"/>
      <c r="H714" s="847">
        <f t="shared" si="38"/>
        <v>0.72199999999999998</v>
      </c>
      <c r="I714" s="443"/>
      <c r="J714" s="445">
        <v>0.72199999999999998</v>
      </c>
      <c r="K714" s="325">
        <f t="shared" si="36"/>
        <v>0</v>
      </c>
      <c r="L714" s="446"/>
      <c r="M714" s="447"/>
      <c r="N714" s="446"/>
      <c r="O714" s="794"/>
      <c r="P714" s="447"/>
      <c r="Q714" s="446"/>
    </row>
    <row r="715" spans="1:17" s="317" customFormat="1" ht="13.5" customHeight="1" x14ac:dyDescent="0.2">
      <c r="A715" s="1099"/>
      <c r="B715" s="428" t="s">
        <v>499</v>
      </c>
      <c r="C715" s="429" t="s">
        <v>48</v>
      </c>
      <c r="D715" s="926">
        <f t="shared" si="37"/>
        <v>2</v>
      </c>
      <c r="E715" s="927">
        <f t="shared" si="35"/>
        <v>0</v>
      </c>
      <c r="F715" s="928"/>
      <c r="G715" s="929"/>
      <c r="H715" s="927">
        <f t="shared" si="38"/>
        <v>2</v>
      </c>
      <c r="I715" s="943"/>
      <c r="J715" s="944">
        <v>2</v>
      </c>
      <c r="K715" s="938">
        <f t="shared" si="36"/>
        <v>0</v>
      </c>
      <c r="L715" s="433"/>
      <c r="M715" s="815"/>
      <c r="N715" s="426"/>
      <c r="O715" s="793"/>
      <c r="P715" s="427"/>
      <c r="Q715" s="426"/>
    </row>
    <row r="716" spans="1:17" s="317" customFormat="1" ht="13.5" customHeight="1" thickBot="1" x14ac:dyDescent="0.25">
      <c r="A716" s="1100"/>
      <c r="B716" s="434"/>
      <c r="C716" s="435" t="s">
        <v>39</v>
      </c>
      <c r="D716" s="848">
        <f t="shared" si="37"/>
        <v>198.345</v>
      </c>
      <c r="E716" s="849">
        <f t="shared" si="35"/>
        <v>0</v>
      </c>
      <c r="F716" s="436"/>
      <c r="G716" s="437"/>
      <c r="H716" s="849">
        <f t="shared" si="38"/>
        <v>198.345</v>
      </c>
      <c r="I716" s="449"/>
      <c r="J716" s="450">
        <v>198.345</v>
      </c>
      <c r="K716" s="367">
        <f t="shared" si="36"/>
        <v>0</v>
      </c>
      <c r="L716" s="439"/>
      <c r="M716" s="816"/>
      <c r="N716" s="441"/>
      <c r="O716" s="795"/>
      <c r="P716" s="440"/>
      <c r="Q716" s="441"/>
    </row>
    <row r="717" spans="1:17" s="317" customFormat="1" ht="13.5" customHeight="1" x14ac:dyDescent="0.2">
      <c r="A717" s="1099" t="s">
        <v>271</v>
      </c>
      <c r="B717" s="845" t="s">
        <v>544</v>
      </c>
      <c r="C717" s="420" t="s">
        <v>9</v>
      </c>
      <c r="D717" s="421">
        <f t="shared" si="37"/>
        <v>0.38600000000000001</v>
      </c>
      <c r="E717" s="422">
        <f t="shared" si="35"/>
        <v>0</v>
      </c>
      <c r="F717" s="423"/>
      <c r="G717" s="424"/>
      <c r="H717" s="422">
        <f t="shared" si="38"/>
        <v>0.38600000000000001</v>
      </c>
      <c r="I717" s="423"/>
      <c r="J717" s="445">
        <v>0.38600000000000001</v>
      </c>
      <c r="K717" s="355">
        <f t="shared" si="36"/>
        <v>0</v>
      </c>
      <c r="L717" s="426"/>
      <c r="M717" s="427"/>
      <c r="N717" s="426"/>
      <c r="O717" s="793"/>
      <c r="P717" s="427"/>
      <c r="Q717" s="426"/>
    </row>
    <row r="718" spans="1:17" s="317" customFormat="1" ht="13.5" customHeight="1" x14ac:dyDescent="0.2">
      <c r="A718" s="1099"/>
      <c r="B718" s="428" t="s">
        <v>436</v>
      </c>
      <c r="C718" s="429" t="s">
        <v>48</v>
      </c>
      <c r="D718" s="430">
        <f t="shared" si="37"/>
        <v>1</v>
      </c>
      <c r="E718" s="320">
        <f t="shared" si="35"/>
        <v>0</v>
      </c>
      <c r="F718" s="431"/>
      <c r="G718" s="432"/>
      <c r="H718" s="320">
        <f t="shared" si="38"/>
        <v>1</v>
      </c>
      <c r="I718" s="423"/>
      <c r="J718" s="930">
        <v>1</v>
      </c>
      <c r="K718" s="355">
        <f t="shared" si="36"/>
        <v>0</v>
      </c>
      <c r="L718" s="433"/>
      <c r="M718" s="815"/>
      <c r="N718" s="426"/>
      <c r="O718" s="793"/>
      <c r="P718" s="427"/>
      <c r="Q718" s="426"/>
    </row>
    <row r="719" spans="1:17" s="317" customFormat="1" ht="13.5" customHeight="1" thickBot="1" x14ac:dyDescent="0.25">
      <c r="A719" s="1099"/>
      <c r="B719" s="830"/>
      <c r="C719" s="453" t="s">
        <v>39</v>
      </c>
      <c r="D719" s="454">
        <f t="shared" si="37"/>
        <v>99.12</v>
      </c>
      <c r="E719" s="320">
        <f t="shared" si="35"/>
        <v>0</v>
      </c>
      <c r="F719" s="455"/>
      <c r="G719" s="831"/>
      <c r="H719" s="320">
        <f t="shared" si="38"/>
        <v>99.12</v>
      </c>
      <c r="I719" s="832"/>
      <c r="J719" s="438">
        <v>99.12</v>
      </c>
      <c r="K719" s="366">
        <f t="shared" si="36"/>
        <v>0</v>
      </c>
      <c r="L719" s="834"/>
      <c r="M719" s="835"/>
      <c r="N719" s="451"/>
      <c r="O719" s="796"/>
      <c r="P719" s="452"/>
      <c r="Q719" s="451"/>
    </row>
    <row r="720" spans="1:17" s="317" customFormat="1" ht="13.5" customHeight="1" x14ac:dyDescent="0.2">
      <c r="A720" s="1098" t="s">
        <v>272</v>
      </c>
      <c r="B720" s="845" t="s">
        <v>545</v>
      </c>
      <c r="C720" s="442" t="s">
        <v>9</v>
      </c>
      <c r="D720" s="846">
        <f t="shared" si="37"/>
        <v>0.8</v>
      </c>
      <c r="E720" s="847">
        <f t="shared" si="35"/>
        <v>0</v>
      </c>
      <c r="F720" s="443"/>
      <c r="G720" s="444"/>
      <c r="H720" s="847">
        <f t="shared" si="38"/>
        <v>0.8</v>
      </c>
      <c r="I720" s="443"/>
      <c r="J720" s="445">
        <v>0.8</v>
      </c>
      <c r="K720" s="325">
        <f t="shared" si="36"/>
        <v>0</v>
      </c>
      <c r="L720" s="446"/>
      <c r="M720" s="447"/>
      <c r="N720" s="446"/>
      <c r="O720" s="794"/>
      <c r="P720" s="447"/>
      <c r="Q720" s="446"/>
    </row>
    <row r="721" spans="1:17" s="317" customFormat="1" ht="13.5" customHeight="1" x14ac:dyDescent="0.2">
      <c r="A721" s="1099"/>
      <c r="B721" s="428" t="s">
        <v>421</v>
      </c>
      <c r="C721" s="429" t="s">
        <v>48</v>
      </c>
      <c r="D721" s="926">
        <f t="shared" si="37"/>
        <v>2</v>
      </c>
      <c r="E721" s="927">
        <f t="shared" si="35"/>
        <v>0</v>
      </c>
      <c r="F721" s="928"/>
      <c r="G721" s="929"/>
      <c r="H721" s="927">
        <f t="shared" si="38"/>
        <v>2</v>
      </c>
      <c r="I721" s="943"/>
      <c r="J721" s="944">
        <v>2</v>
      </c>
      <c r="K721" s="938">
        <f t="shared" si="36"/>
        <v>0</v>
      </c>
      <c r="L721" s="433"/>
      <c r="M721" s="815"/>
      <c r="N721" s="426"/>
      <c r="O721" s="793"/>
      <c r="P721" s="427"/>
      <c r="Q721" s="426"/>
    </row>
    <row r="722" spans="1:17" s="317" customFormat="1" ht="13.5" customHeight="1" thickBot="1" x14ac:dyDescent="0.25">
      <c r="A722" s="1100"/>
      <c r="B722" s="434"/>
      <c r="C722" s="435" t="s">
        <v>39</v>
      </c>
      <c r="D722" s="848">
        <f t="shared" si="37"/>
        <v>260.68</v>
      </c>
      <c r="E722" s="849">
        <f t="shared" si="35"/>
        <v>0</v>
      </c>
      <c r="F722" s="436"/>
      <c r="G722" s="437"/>
      <c r="H722" s="849">
        <f t="shared" si="38"/>
        <v>260.68</v>
      </c>
      <c r="I722" s="449"/>
      <c r="J722" s="450">
        <v>260.68</v>
      </c>
      <c r="K722" s="367">
        <f t="shared" si="36"/>
        <v>0</v>
      </c>
      <c r="L722" s="439"/>
      <c r="M722" s="816"/>
      <c r="N722" s="441"/>
      <c r="O722" s="795"/>
      <c r="P722" s="440"/>
      <c r="Q722" s="441"/>
    </row>
    <row r="723" spans="1:17" s="317" customFormat="1" ht="13.5" customHeight="1" x14ac:dyDescent="0.2">
      <c r="A723" s="1099" t="s">
        <v>273</v>
      </c>
      <c r="B723" s="845" t="s">
        <v>546</v>
      </c>
      <c r="C723" s="420" t="s">
        <v>9</v>
      </c>
      <c r="D723" s="421">
        <f t="shared" si="37"/>
        <v>0.4</v>
      </c>
      <c r="E723" s="422">
        <f t="shared" si="35"/>
        <v>0</v>
      </c>
      <c r="F723" s="423"/>
      <c r="G723" s="424"/>
      <c r="H723" s="422">
        <f t="shared" si="38"/>
        <v>0.4</v>
      </c>
      <c r="I723" s="423"/>
      <c r="J723" s="425">
        <v>0.4</v>
      </c>
      <c r="K723" s="355">
        <f t="shared" si="36"/>
        <v>0</v>
      </c>
      <c r="L723" s="426"/>
      <c r="M723" s="427"/>
      <c r="N723" s="426"/>
      <c r="O723" s="793"/>
      <c r="P723" s="427"/>
      <c r="Q723" s="426"/>
    </row>
    <row r="724" spans="1:17" s="317" customFormat="1" ht="13.5" customHeight="1" x14ac:dyDescent="0.2">
      <c r="A724" s="1099"/>
      <c r="B724" s="428" t="s">
        <v>412</v>
      </c>
      <c r="C724" s="429" t="s">
        <v>48</v>
      </c>
      <c r="D724" s="926">
        <f t="shared" si="37"/>
        <v>1</v>
      </c>
      <c r="E724" s="927">
        <f t="shared" si="35"/>
        <v>0</v>
      </c>
      <c r="F724" s="928"/>
      <c r="G724" s="929"/>
      <c r="H724" s="927">
        <f t="shared" si="38"/>
        <v>1</v>
      </c>
      <c r="I724" s="943"/>
      <c r="J724" s="944">
        <v>1</v>
      </c>
      <c r="K724" s="938">
        <f t="shared" si="36"/>
        <v>0</v>
      </c>
      <c r="L724" s="433"/>
      <c r="M724" s="815"/>
      <c r="N724" s="426"/>
      <c r="O724" s="793"/>
      <c r="P724" s="427"/>
      <c r="Q724" s="426"/>
    </row>
    <row r="725" spans="1:17" s="317" customFormat="1" ht="13.5" customHeight="1" thickBot="1" x14ac:dyDescent="0.25">
      <c r="A725" s="1099"/>
      <c r="B725" s="830"/>
      <c r="C725" s="453" t="s">
        <v>39</v>
      </c>
      <c r="D725" s="454">
        <f t="shared" si="37"/>
        <v>108.56</v>
      </c>
      <c r="E725" s="320">
        <f t="shared" si="35"/>
        <v>0</v>
      </c>
      <c r="F725" s="455"/>
      <c r="G725" s="831"/>
      <c r="H725" s="320">
        <f t="shared" si="38"/>
        <v>108.56</v>
      </c>
      <c r="I725" s="832"/>
      <c r="J725" s="833">
        <v>108.56</v>
      </c>
      <c r="K725" s="366">
        <f t="shared" si="36"/>
        <v>0</v>
      </c>
      <c r="L725" s="834"/>
      <c r="M725" s="835"/>
      <c r="N725" s="451"/>
      <c r="O725" s="796"/>
      <c r="P725" s="452"/>
      <c r="Q725" s="451"/>
    </row>
    <row r="726" spans="1:17" s="317" customFormat="1" ht="13.5" customHeight="1" x14ac:dyDescent="0.2">
      <c r="A726" s="1098" t="s">
        <v>274</v>
      </c>
      <c r="B726" s="845" t="s">
        <v>547</v>
      </c>
      <c r="C726" s="442" t="s">
        <v>9</v>
      </c>
      <c r="D726" s="846">
        <f t="shared" si="37"/>
        <v>0.4</v>
      </c>
      <c r="E726" s="847">
        <f t="shared" si="35"/>
        <v>0</v>
      </c>
      <c r="F726" s="443"/>
      <c r="G726" s="444"/>
      <c r="H726" s="847">
        <f t="shared" si="38"/>
        <v>0.4</v>
      </c>
      <c r="I726" s="443"/>
      <c r="J726" s="445">
        <v>0.4</v>
      </c>
      <c r="K726" s="325">
        <f t="shared" si="36"/>
        <v>0</v>
      </c>
      <c r="L726" s="446"/>
      <c r="M726" s="447"/>
      <c r="N726" s="446"/>
      <c r="O726" s="794"/>
      <c r="P726" s="447"/>
      <c r="Q726" s="446"/>
    </row>
    <row r="727" spans="1:17" s="317" customFormat="1" ht="13.5" customHeight="1" x14ac:dyDescent="0.2">
      <c r="A727" s="1099"/>
      <c r="B727" s="428" t="s">
        <v>412</v>
      </c>
      <c r="C727" s="429" t="s">
        <v>48</v>
      </c>
      <c r="D727" s="926">
        <f t="shared" si="37"/>
        <v>1</v>
      </c>
      <c r="E727" s="927">
        <f t="shared" si="35"/>
        <v>0</v>
      </c>
      <c r="F727" s="928"/>
      <c r="G727" s="929"/>
      <c r="H727" s="927">
        <f t="shared" si="38"/>
        <v>1</v>
      </c>
      <c r="I727" s="943"/>
      <c r="J727" s="944">
        <v>1</v>
      </c>
      <c r="K727" s="938">
        <f t="shared" si="36"/>
        <v>0</v>
      </c>
      <c r="L727" s="433"/>
      <c r="M727" s="815"/>
      <c r="N727" s="426"/>
      <c r="O727" s="793"/>
      <c r="P727" s="427"/>
      <c r="Q727" s="426"/>
    </row>
    <row r="728" spans="1:17" s="317" customFormat="1" ht="13.5" customHeight="1" thickBot="1" x14ac:dyDescent="0.25">
      <c r="A728" s="1100"/>
      <c r="B728" s="434"/>
      <c r="C728" s="435" t="s">
        <v>39</v>
      </c>
      <c r="D728" s="848">
        <f t="shared" si="37"/>
        <v>169.32</v>
      </c>
      <c r="E728" s="849">
        <f t="shared" si="35"/>
        <v>0</v>
      </c>
      <c r="F728" s="436"/>
      <c r="G728" s="437"/>
      <c r="H728" s="849">
        <f t="shared" si="38"/>
        <v>169.32</v>
      </c>
      <c r="I728" s="449"/>
      <c r="J728" s="450">
        <v>169.32</v>
      </c>
      <c r="K728" s="367">
        <f t="shared" si="36"/>
        <v>0</v>
      </c>
      <c r="L728" s="439"/>
      <c r="M728" s="816"/>
      <c r="N728" s="441"/>
      <c r="O728" s="795"/>
      <c r="P728" s="440"/>
      <c r="Q728" s="441"/>
    </row>
    <row r="729" spans="1:17" s="317" customFormat="1" ht="13.5" customHeight="1" x14ac:dyDescent="0.2">
      <c r="A729" s="1099" t="s">
        <v>275</v>
      </c>
      <c r="B729" s="419" t="s">
        <v>340</v>
      </c>
      <c r="C729" s="420" t="s">
        <v>9</v>
      </c>
      <c r="D729" s="421">
        <f t="shared" si="37"/>
        <v>0.8</v>
      </c>
      <c r="E729" s="422">
        <f t="shared" si="35"/>
        <v>0</v>
      </c>
      <c r="F729" s="423"/>
      <c r="G729" s="424"/>
      <c r="H729" s="422">
        <f t="shared" si="38"/>
        <v>0.8</v>
      </c>
      <c r="I729" s="423"/>
      <c r="J729" s="425">
        <v>0.8</v>
      </c>
      <c r="K729" s="355">
        <f t="shared" si="36"/>
        <v>0</v>
      </c>
      <c r="L729" s="426"/>
      <c r="M729" s="427"/>
      <c r="N729" s="426"/>
      <c r="O729" s="793"/>
      <c r="P729" s="427"/>
      <c r="Q729" s="426"/>
    </row>
    <row r="730" spans="1:17" s="317" customFormat="1" ht="13.5" customHeight="1" x14ac:dyDescent="0.2">
      <c r="A730" s="1099"/>
      <c r="B730" s="428" t="s">
        <v>548</v>
      </c>
      <c r="C730" s="429" t="s">
        <v>48</v>
      </c>
      <c r="D730" s="926">
        <f t="shared" si="37"/>
        <v>2</v>
      </c>
      <c r="E730" s="927">
        <f t="shared" si="35"/>
        <v>0</v>
      </c>
      <c r="F730" s="928"/>
      <c r="G730" s="929"/>
      <c r="H730" s="927">
        <f t="shared" si="38"/>
        <v>2</v>
      </c>
      <c r="I730" s="943"/>
      <c r="J730" s="944">
        <v>2</v>
      </c>
      <c r="K730" s="938">
        <f t="shared" si="36"/>
        <v>0</v>
      </c>
      <c r="L730" s="433"/>
      <c r="M730" s="815"/>
      <c r="N730" s="426"/>
      <c r="O730" s="793"/>
      <c r="P730" s="427"/>
      <c r="Q730" s="426"/>
    </row>
    <row r="731" spans="1:17" s="317" customFormat="1" ht="13.5" customHeight="1" thickBot="1" x14ac:dyDescent="0.25">
      <c r="A731" s="1099"/>
      <c r="B731" s="830"/>
      <c r="C731" s="453" t="s">
        <v>39</v>
      </c>
      <c r="D731" s="454">
        <f t="shared" si="37"/>
        <v>251.964</v>
      </c>
      <c r="E731" s="320">
        <f t="shared" si="35"/>
        <v>0</v>
      </c>
      <c r="F731" s="455"/>
      <c r="G731" s="831"/>
      <c r="H731" s="320">
        <f t="shared" si="38"/>
        <v>251.964</v>
      </c>
      <c r="I731" s="832"/>
      <c r="J731" s="833">
        <v>251.964</v>
      </c>
      <c r="K731" s="366">
        <f t="shared" si="36"/>
        <v>0</v>
      </c>
      <c r="L731" s="834"/>
      <c r="M731" s="835"/>
      <c r="N731" s="451"/>
      <c r="O731" s="796"/>
      <c r="P731" s="452"/>
      <c r="Q731" s="451"/>
    </row>
    <row r="732" spans="1:17" s="317" customFormat="1" ht="13.5" customHeight="1" x14ac:dyDescent="0.2">
      <c r="A732" s="1098" t="s">
        <v>276</v>
      </c>
      <c r="B732" s="845" t="s">
        <v>549</v>
      </c>
      <c r="C732" s="442" t="s">
        <v>9</v>
      </c>
      <c r="D732" s="846">
        <f t="shared" si="37"/>
        <v>0.4</v>
      </c>
      <c r="E732" s="847">
        <f t="shared" si="35"/>
        <v>0</v>
      </c>
      <c r="F732" s="443"/>
      <c r="G732" s="444"/>
      <c r="H732" s="847">
        <f t="shared" si="38"/>
        <v>0.4</v>
      </c>
      <c r="I732" s="443"/>
      <c r="J732" s="445">
        <v>0.4</v>
      </c>
      <c r="K732" s="325">
        <f t="shared" si="36"/>
        <v>0</v>
      </c>
      <c r="L732" s="446"/>
      <c r="M732" s="447"/>
      <c r="N732" s="446"/>
      <c r="O732" s="794"/>
      <c r="P732" s="447"/>
      <c r="Q732" s="446"/>
    </row>
    <row r="733" spans="1:17" s="317" customFormat="1" ht="13.5" customHeight="1" x14ac:dyDescent="0.2">
      <c r="A733" s="1099"/>
      <c r="B733" s="419" t="s">
        <v>412</v>
      </c>
      <c r="C733" s="429" t="s">
        <v>48</v>
      </c>
      <c r="D733" s="926">
        <f t="shared" si="37"/>
        <v>1</v>
      </c>
      <c r="E733" s="927">
        <f t="shared" si="35"/>
        <v>0</v>
      </c>
      <c r="F733" s="928"/>
      <c r="G733" s="929"/>
      <c r="H733" s="927">
        <f t="shared" si="38"/>
        <v>1</v>
      </c>
      <c r="I733" s="943"/>
      <c r="J733" s="944">
        <v>1</v>
      </c>
      <c r="K733" s="938">
        <f t="shared" si="36"/>
        <v>0</v>
      </c>
      <c r="L733" s="433"/>
      <c r="M733" s="815"/>
      <c r="N733" s="426"/>
      <c r="O733" s="793"/>
      <c r="P733" s="427"/>
      <c r="Q733" s="426"/>
    </row>
    <row r="734" spans="1:17" s="317" customFormat="1" ht="13.5" customHeight="1" thickBot="1" x14ac:dyDescent="0.25">
      <c r="A734" s="1100"/>
      <c r="B734" s="434"/>
      <c r="C734" s="435" t="s">
        <v>39</v>
      </c>
      <c r="D734" s="848">
        <f t="shared" si="37"/>
        <v>130.34</v>
      </c>
      <c r="E734" s="849">
        <f t="shared" si="35"/>
        <v>0</v>
      </c>
      <c r="F734" s="436"/>
      <c r="G734" s="437"/>
      <c r="H734" s="849">
        <f t="shared" si="38"/>
        <v>130.34</v>
      </c>
      <c r="I734" s="449"/>
      <c r="J734" s="450">
        <v>130.34</v>
      </c>
      <c r="K734" s="367">
        <f t="shared" si="36"/>
        <v>0</v>
      </c>
      <c r="L734" s="439"/>
      <c r="M734" s="816"/>
      <c r="N734" s="441"/>
      <c r="O734" s="795"/>
      <c r="P734" s="440"/>
      <c r="Q734" s="441"/>
    </row>
    <row r="735" spans="1:17" s="317" customFormat="1" ht="13.5" customHeight="1" x14ac:dyDescent="0.2">
      <c r="A735" s="1099" t="s">
        <v>277</v>
      </c>
      <c r="B735" s="845" t="s">
        <v>550</v>
      </c>
      <c r="C735" s="420" t="s">
        <v>9</v>
      </c>
      <c r="D735" s="421">
        <f t="shared" si="37"/>
        <v>0.86</v>
      </c>
      <c r="E735" s="422">
        <f t="shared" si="35"/>
        <v>0</v>
      </c>
      <c r="F735" s="423"/>
      <c r="G735" s="424"/>
      <c r="H735" s="422">
        <f t="shared" si="38"/>
        <v>0.86</v>
      </c>
      <c r="I735" s="423"/>
      <c r="J735" s="425">
        <v>0.86</v>
      </c>
      <c r="K735" s="355">
        <f t="shared" si="36"/>
        <v>0</v>
      </c>
      <c r="L735" s="426"/>
      <c r="M735" s="427"/>
      <c r="N735" s="426"/>
      <c r="O735" s="793"/>
      <c r="P735" s="427"/>
      <c r="Q735" s="426"/>
    </row>
    <row r="736" spans="1:17" s="317" customFormat="1" ht="13.5" customHeight="1" x14ac:dyDescent="0.2">
      <c r="A736" s="1099"/>
      <c r="B736" s="428" t="s">
        <v>461</v>
      </c>
      <c r="C736" s="429" t="s">
        <v>48</v>
      </c>
      <c r="D736" s="926">
        <f t="shared" si="37"/>
        <v>2</v>
      </c>
      <c r="E736" s="927">
        <f t="shared" si="35"/>
        <v>0</v>
      </c>
      <c r="F736" s="928"/>
      <c r="G736" s="929"/>
      <c r="H736" s="927">
        <f t="shared" si="38"/>
        <v>2</v>
      </c>
      <c r="I736" s="943"/>
      <c r="J736" s="944">
        <v>2</v>
      </c>
      <c r="K736" s="938">
        <f t="shared" si="36"/>
        <v>0</v>
      </c>
      <c r="L736" s="433"/>
      <c r="M736" s="815"/>
      <c r="N736" s="426"/>
      <c r="O736" s="793"/>
      <c r="P736" s="427"/>
      <c r="Q736" s="426"/>
    </row>
    <row r="737" spans="1:17" s="317" customFormat="1" ht="13.5" customHeight="1" thickBot="1" x14ac:dyDescent="0.25">
      <c r="A737" s="1099"/>
      <c r="B737" s="830"/>
      <c r="C737" s="453" t="s">
        <v>39</v>
      </c>
      <c r="D737" s="454">
        <f t="shared" si="37"/>
        <v>338.64</v>
      </c>
      <c r="E737" s="320">
        <f t="shared" si="35"/>
        <v>0</v>
      </c>
      <c r="F737" s="455"/>
      <c r="G737" s="831"/>
      <c r="H737" s="320">
        <f t="shared" si="38"/>
        <v>338.64</v>
      </c>
      <c r="I737" s="832"/>
      <c r="J737" s="833">
        <v>338.64</v>
      </c>
      <c r="K737" s="366">
        <f t="shared" si="36"/>
        <v>0</v>
      </c>
      <c r="L737" s="834"/>
      <c r="M737" s="835"/>
      <c r="N737" s="451"/>
      <c r="O737" s="796"/>
      <c r="P737" s="452"/>
      <c r="Q737" s="451"/>
    </row>
    <row r="738" spans="1:17" s="317" customFormat="1" ht="13.5" customHeight="1" x14ac:dyDescent="0.2">
      <c r="A738" s="1098" t="s">
        <v>278</v>
      </c>
      <c r="B738" s="845" t="s">
        <v>551</v>
      </c>
      <c r="C738" s="442" t="s">
        <v>9</v>
      </c>
      <c r="D738" s="846">
        <f>E738+H738+K738</f>
        <v>0.54</v>
      </c>
      <c r="E738" s="847">
        <f>F738+G738</f>
        <v>0</v>
      </c>
      <c r="F738" s="443"/>
      <c r="G738" s="444"/>
      <c r="H738" s="847">
        <f>I738+J738</f>
        <v>0.54</v>
      </c>
      <c r="I738" s="443"/>
      <c r="J738" s="445">
        <v>0.54</v>
      </c>
      <c r="K738" s="325">
        <f>L738+M738</f>
        <v>0</v>
      </c>
      <c r="L738" s="446"/>
      <c r="M738" s="447"/>
      <c r="N738" s="446"/>
      <c r="O738" s="794"/>
      <c r="P738" s="447"/>
      <c r="Q738" s="446"/>
    </row>
    <row r="739" spans="1:17" s="317" customFormat="1" ht="13.5" customHeight="1" x14ac:dyDescent="0.2">
      <c r="A739" s="1099"/>
      <c r="B739" s="428" t="s">
        <v>426</v>
      </c>
      <c r="C739" s="429" t="s">
        <v>48</v>
      </c>
      <c r="D739" s="926">
        <f>E739+H739+K739</f>
        <v>1</v>
      </c>
      <c r="E739" s="927">
        <f>F739+G739</f>
        <v>0</v>
      </c>
      <c r="F739" s="928"/>
      <c r="G739" s="929"/>
      <c r="H739" s="927">
        <f>I739+J739</f>
        <v>1</v>
      </c>
      <c r="I739" s="943"/>
      <c r="J739" s="944">
        <v>1</v>
      </c>
      <c r="K739" s="938">
        <f>L739+M739</f>
        <v>0</v>
      </c>
      <c r="L739" s="433"/>
      <c r="M739" s="815"/>
      <c r="N739" s="426"/>
      <c r="O739" s="793"/>
      <c r="P739" s="427"/>
      <c r="Q739" s="426"/>
    </row>
    <row r="740" spans="1:17" s="317" customFormat="1" ht="13.5" customHeight="1" thickBot="1" x14ac:dyDescent="0.25">
      <c r="A740" s="1100"/>
      <c r="B740" s="434"/>
      <c r="C740" s="435" t="s">
        <v>39</v>
      </c>
      <c r="D740" s="848">
        <f>E740+H740+K740</f>
        <v>234.12700000000001</v>
      </c>
      <c r="E740" s="849">
        <f>F740+G740</f>
        <v>0</v>
      </c>
      <c r="F740" s="436"/>
      <c r="G740" s="437"/>
      <c r="H740" s="849">
        <f>I740+J740</f>
        <v>234.12700000000001</v>
      </c>
      <c r="I740" s="449"/>
      <c r="J740" s="450">
        <v>234.12700000000001</v>
      </c>
      <c r="K740" s="367">
        <f>L740+M740</f>
        <v>0</v>
      </c>
      <c r="L740" s="439"/>
      <c r="M740" s="816"/>
      <c r="N740" s="441"/>
      <c r="O740" s="795"/>
      <c r="P740" s="440"/>
      <c r="Q740" s="441"/>
    </row>
    <row r="741" spans="1:17" s="317" customFormat="1" ht="13.5" customHeight="1" x14ac:dyDescent="0.2">
      <c r="A741" s="1099" t="s">
        <v>279</v>
      </c>
      <c r="B741" s="419" t="s">
        <v>552</v>
      </c>
      <c r="C741" s="420" t="s">
        <v>9</v>
      </c>
      <c r="D741" s="421">
        <f t="shared" si="37"/>
        <v>0.38600000000000001</v>
      </c>
      <c r="E741" s="422">
        <f t="shared" si="35"/>
        <v>0</v>
      </c>
      <c r="F741" s="423"/>
      <c r="G741" s="424"/>
      <c r="H741" s="422">
        <f t="shared" si="38"/>
        <v>0.38600000000000001</v>
      </c>
      <c r="I741" s="423"/>
      <c r="J741" s="425">
        <v>0.38600000000000001</v>
      </c>
      <c r="K741" s="355">
        <f t="shared" si="36"/>
        <v>0</v>
      </c>
      <c r="L741" s="426"/>
      <c r="M741" s="427"/>
      <c r="N741" s="426"/>
      <c r="O741" s="793"/>
      <c r="P741" s="427"/>
      <c r="Q741" s="426"/>
    </row>
    <row r="742" spans="1:17" s="317" customFormat="1" ht="13.5" customHeight="1" x14ac:dyDescent="0.2">
      <c r="A742" s="1099"/>
      <c r="B742" s="428" t="s">
        <v>426</v>
      </c>
      <c r="C742" s="429" t="s">
        <v>48</v>
      </c>
      <c r="D742" s="926">
        <f t="shared" si="37"/>
        <v>1</v>
      </c>
      <c r="E742" s="927">
        <f t="shared" ref="E742:E805" si="39">F742+G742</f>
        <v>0</v>
      </c>
      <c r="F742" s="928"/>
      <c r="G742" s="929"/>
      <c r="H742" s="927">
        <f t="shared" si="38"/>
        <v>1</v>
      </c>
      <c r="I742" s="943"/>
      <c r="J742" s="944">
        <v>1</v>
      </c>
      <c r="K742" s="938">
        <f t="shared" ref="K742:K805" si="40">L742+M742</f>
        <v>0</v>
      </c>
      <c r="L742" s="433"/>
      <c r="M742" s="815"/>
      <c r="N742" s="426"/>
      <c r="O742" s="793"/>
      <c r="P742" s="427"/>
      <c r="Q742" s="426"/>
    </row>
    <row r="743" spans="1:17" s="317" customFormat="1" ht="13.5" customHeight="1" thickBot="1" x14ac:dyDescent="0.25">
      <c r="A743" s="1099"/>
      <c r="B743" s="830"/>
      <c r="C743" s="453" t="s">
        <v>39</v>
      </c>
      <c r="D743" s="454">
        <f t="shared" si="37"/>
        <v>83.927000000000007</v>
      </c>
      <c r="E743" s="320">
        <f t="shared" si="39"/>
        <v>0</v>
      </c>
      <c r="F743" s="455"/>
      <c r="G743" s="831"/>
      <c r="H743" s="320">
        <f t="shared" si="38"/>
        <v>83.927000000000007</v>
      </c>
      <c r="I743" s="832"/>
      <c r="J743" s="833">
        <v>83.927000000000007</v>
      </c>
      <c r="K743" s="366">
        <f t="shared" si="40"/>
        <v>0</v>
      </c>
      <c r="L743" s="834"/>
      <c r="M743" s="835"/>
      <c r="N743" s="451"/>
      <c r="O743" s="796"/>
      <c r="P743" s="452"/>
      <c r="Q743" s="451"/>
    </row>
    <row r="744" spans="1:17" s="317" customFormat="1" ht="13.5" customHeight="1" x14ac:dyDescent="0.2">
      <c r="A744" s="1098" t="s">
        <v>280</v>
      </c>
      <c r="B744" s="845" t="s">
        <v>553</v>
      </c>
      <c r="C744" s="442" t="s">
        <v>9</v>
      </c>
      <c r="D744" s="846">
        <f t="shared" si="37"/>
        <v>0.69499999999999995</v>
      </c>
      <c r="E744" s="847">
        <f t="shared" si="39"/>
        <v>0</v>
      </c>
      <c r="F744" s="443"/>
      <c r="G744" s="444"/>
      <c r="H744" s="847">
        <f t="shared" si="38"/>
        <v>0.69499999999999995</v>
      </c>
      <c r="I744" s="443"/>
      <c r="J744" s="445">
        <v>0.69499999999999995</v>
      </c>
      <c r="K744" s="325">
        <f t="shared" si="40"/>
        <v>0</v>
      </c>
      <c r="L744" s="446"/>
      <c r="M744" s="447"/>
      <c r="N744" s="446"/>
      <c r="O744" s="794"/>
      <c r="P744" s="447"/>
      <c r="Q744" s="446"/>
    </row>
    <row r="745" spans="1:17" s="317" customFormat="1" ht="13.5" customHeight="1" x14ac:dyDescent="0.2">
      <c r="A745" s="1099"/>
      <c r="B745" s="419" t="s">
        <v>412</v>
      </c>
      <c r="C745" s="429" t="s">
        <v>48</v>
      </c>
      <c r="D745" s="926">
        <f t="shared" si="37"/>
        <v>1</v>
      </c>
      <c r="E745" s="927">
        <f t="shared" si="39"/>
        <v>0</v>
      </c>
      <c r="F745" s="928"/>
      <c r="G745" s="929"/>
      <c r="H745" s="927">
        <f t="shared" si="38"/>
        <v>1</v>
      </c>
      <c r="I745" s="943"/>
      <c r="J745" s="944">
        <v>1</v>
      </c>
      <c r="K745" s="938">
        <f t="shared" si="40"/>
        <v>0</v>
      </c>
      <c r="L745" s="433"/>
      <c r="M745" s="815"/>
      <c r="N745" s="426"/>
      <c r="O745" s="793"/>
      <c r="P745" s="427"/>
      <c r="Q745" s="426"/>
    </row>
    <row r="746" spans="1:17" s="317" customFormat="1" ht="13.5" customHeight="1" thickBot="1" x14ac:dyDescent="0.25">
      <c r="A746" s="1100"/>
      <c r="B746" s="434"/>
      <c r="C746" s="435" t="s">
        <v>39</v>
      </c>
      <c r="D746" s="848">
        <f t="shared" si="37"/>
        <v>179.262</v>
      </c>
      <c r="E746" s="849">
        <f t="shared" si="39"/>
        <v>0</v>
      </c>
      <c r="F746" s="436"/>
      <c r="G746" s="437"/>
      <c r="H746" s="849">
        <f t="shared" si="38"/>
        <v>179.262</v>
      </c>
      <c r="I746" s="449"/>
      <c r="J746" s="450">
        <v>179.262</v>
      </c>
      <c r="K746" s="367">
        <f t="shared" si="40"/>
        <v>0</v>
      </c>
      <c r="L746" s="439"/>
      <c r="M746" s="816"/>
      <c r="N746" s="441"/>
      <c r="O746" s="795"/>
      <c r="P746" s="440"/>
      <c r="Q746" s="441"/>
    </row>
    <row r="747" spans="1:17" s="317" customFormat="1" ht="13.5" customHeight="1" x14ac:dyDescent="0.2">
      <c r="A747" s="1099" t="s">
        <v>281</v>
      </c>
      <c r="B747" s="419" t="s">
        <v>554</v>
      </c>
      <c r="C747" s="420" t="s">
        <v>9</v>
      </c>
      <c r="D747" s="421">
        <f t="shared" si="37"/>
        <v>0.38600000000000001</v>
      </c>
      <c r="E747" s="422">
        <f t="shared" si="39"/>
        <v>0</v>
      </c>
      <c r="F747" s="423"/>
      <c r="G747" s="424"/>
      <c r="H747" s="422">
        <f t="shared" si="38"/>
        <v>0.38600000000000001</v>
      </c>
      <c r="I747" s="423"/>
      <c r="J747" s="445">
        <v>0.38600000000000001</v>
      </c>
      <c r="K747" s="355">
        <f t="shared" si="40"/>
        <v>0</v>
      </c>
      <c r="L747" s="426"/>
      <c r="M747" s="427"/>
      <c r="N747" s="426"/>
      <c r="O747" s="793"/>
      <c r="P747" s="427"/>
      <c r="Q747" s="426"/>
    </row>
    <row r="748" spans="1:17" s="317" customFormat="1" ht="13.5" customHeight="1" x14ac:dyDescent="0.2">
      <c r="A748" s="1099"/>
      <c r="B748" s="428" t="s">
        <v>412</v>
      </c>
      <c r="C748" s="429" t="s">
        <v>48</v>
      </c>
      <c r="D748" s="926">
        <f t="shared" si="37"/>
        <v>1</v>
      </c>
      <c r="E748" s="927">
        <f t="shared" si="39"/>
        <v>0</v>
      </c>
      <c r="F748" s="928"/>
      <c r="G748" s="929"/>
      <c r="H748" s="927">
        <f t="shared" si="38"/>
        <v>1</v>
      </c>
      <c r="I748" s="943"/>
      <c r="J748" s="930">
        <v>1</v>
      </c>
      <c r="K748" s="938">
        <f t="shared" si="40"/>
        <v>0</v>
      </c>
      <c r="L748" s="433"/>
      <c r="M748" s="815"/>
      <c r="N748" s="426"/>
      <c r="O748" s="793"/>
      <c r="P748" s="427"/>
      <c r="Q748" s="426"/>
    </row>
    <row r="749" spans="1:17" s="317" customFormat="1" ht="13.5" customHeight="1" thickBot="1" x14ac:dyDescent="0.25">
      <c r="A749" s="1099"/>
      <c r="B749" s="830"/>
      <c r="C749" s="453" t="s">
        <v>39</v>
      </c>
      <c r="D749" s="454">
        <f t="shared" si="37"/>
        <v>99.12</v>
      </c>
      <c r="E749" s="320">
        <f t="shared" si="39"/>
        <v>0</v>
      </c>
      <c r="F749" s="455"/>
      <c r="G749" s="831"/>
      <c r="H749" s="320">
        <f t="shared" si="38"/>
        <v>99.12</v>
      </c>
      <c r="I749" s="832"/>
      <c r="J749" s="438">
        <v>99.12</v>
      </c>
      <c r="K749" s="366">
        <f t="shared" si="40"/>
        <v>0</v>
      </c>
      <c r="L749" s="834"/>
      <c r="M749" s="835"/>
      <c r="N749" s="451"/>
      <c r="O749" s="796"/>
      <c r="P749" s="452"/>
      <c r="Q749" s="451"/>
    </row>
    <row r="750" spans="1:17" s="317" customFormat="1" ht="13.5" customHeight="1" x14ac:dyDescent="0.2">
      <c r="A750" s="1098" t="s">
        <v>282</v>
      </c>
      <c r="B750" s="845" t="s">
        <v>555</v>
      </c>
      <c r="C750" s="442" t="s">
        <v>9</v>
      </c>
      <c r="D750" s="846">
        <f t="shared" si="37"/>
        <v>0.38600000000000001</v>
      </c>
      <c r="E750" s="847">
        <f t="shared" si="39"/>
        <v>0</v>
      </c>
      <c r="F750" s="443"/>
      <c r="G750" s="444"/>
      <c r="H750" s="847">
        <f t="shared" si="38"/>
        <v>0.38600000000000001</v>
      </c>
      <c r="I750" s="443"/>
      <c r="J750" s="445">
        <v>0.38600000000000001</v>
      </c>
      <c r="K750" s="325">
        <f t="shared" si="40"/>
        <v>0</v>
      </c>
      <c r="L750" s="446"/>
      <c r="M750" s="447"/>
      <c r="N750" s="446"/>
      <c r="O750" s="794"/>
      <c r="P750" s="447"/>
      <c r="Q750" s="446"/>
    </row>
    <row r="751" spans="1:17" s="317" customFormat="1" ht="13.5" customHeight="1" x14ac:dyDescent="0.2">
      <c r="A751" s="1099"/>
      <c r="B751" s="419" t="s">
        <v>426</v>
      </c>
      <c r="C751" s="429" t="s">
        <v>48</v>
      </c>
      <c r="D751" s="926">
        <f t="shared" si="37"/>
        <v>1</v>
      </c>
      <c r="E751" s="927">
        <f t="shared" si="39"/>
        <v>0</v>
      </c>
      <c r="F751" s="928"/>
      <c r="G751" s="929"/>
      <c r="H751" s="927">
        <f t="shared" si="38"/>
        <v>1</v>
      </c>
      <c r="I751" s="943"/>
      <c r="J751" s="930">
        <v>1</v>
      </c>
      <c r="K751" s="938">
        <f t="shared" si="40"/>
        <v>0</v>
      </c>
      <c r="L751" s="433"/>
      <c r="M751" s="815"/>
      <c r="N751" s="426"/>
      <c r="O751" s="793"/>
      <c r="P751" s="427"/>
      <c r="Q751" s="426"/>
    </row>
    <row r="752" spans="1:17" s="317" customFormat="1" ht="13.5" customHeight="1" thickBot="1" x14ac:dyDescent="0.25">
      <c r="A752" s="1100"/>
      <c r="B752" s="434"/>
      <c r="C752" s="435" t="s">
        <v>39</v>
      </c>
      <c r="D752" s="848">
        <f t="shared" si="37"/>
        <v>99.12</v>
      </c>
      <c r="E752" s="849">
        <f t="shared" si="39"/>
        <v>0</v>
      </c>
      <c r="F752" s="436"/>
      <c r="G752" s="437"/>
      <c r="H752" s="849">
        <f t="shared" si="38"/>
        <v>99.12</v>
      </c>
      <c r="I752" s="449"/>
      <c r="J752" s="438">
        <v>99.12</v>
      </c>
      <c r="K752" s="367">
        <f t="shared" si="40"/>
        <v>0</v>
      </c>
      <c r="L752" s="439"/>
      <c r="M752" s="816"/>
      <c r="N752" s="441"/>
      <c r="O752" s="795"/>
      <c r="P752" s="440"/>
      <c r="Q752" s="441"/>
    </row>
    <row r="753" spans="1:17" s="317" customFormat="1" ht="13.5" customHeight="1" x14ac:dyDescent="0.2">
      <c r="A753" s="1099" t="s">
        <v>283</v>
      </c>
      <c r="B753" s="845" t="s">
        <v>556</v>
      </c>
      <c r="C753" s="420" t="s">
        <v>9</v>
      </c>
      <c r="D753" s="421">
        <f t="shared" si="37"/>
        <v>0.61799999999999999</v>
      </c>
      <c r="E753" s="422">
        <f t="shared" si="39"/>
        <v>0</v>
      </c>
      <c r="F753" s="423"/>
      <c r="G753" s="424"/>
      <c r="H753" s="422">
        <f t="shared" si="38"/>
        <v>0.61799999999999999</v>
      </c>
      <c r="I753" s="423"/>
      <c r="J753" s="425">
        <v>0.61799999999999999</v>
      </c>
      <c r="K753" s="355">
        <f t="shared" si="40"/>
        <v>0</v>
      </c>
      <c r="L753" s="426"/>
      <c r="M753" s="427"/>
      <c r="N753" s="426"/>
      <c r="O753" s="793"/>
      <c r="P753" s="427"/>
      <c r="Q753" s="426"/>
    </row>
    <row r="754" spans="1:17" s="317" customFormat="1" ht="13.5" customHeight="1" x14ac:dyDescent="0.2">
      <c r="A754" s="1099"/>
      <c r="B754" s="428" t="s">
        <v>412</v>
      </c>
      <c r="C754" s="429" t="s">
        <v>48</v>
      </c>
      <c r="D754" s="926">
        <f t="shared" si="37"/>
        <v>1</v>
      </c>
      <c r="E754" s="927">
        <f t="shared" si="39"/>
        <v>0</v>
      </c>
      <c r="F754" s="928"/>
      <c r="G754" s="929"/>
      <c r="H754" s="927">
        <f t="shared" si="38"/>
        <v>1</v>
      </c>
      <c r="I754" s="943"/>
      <c r="J754" s="944">
        <v>1</v>
      </c>
      <c r="K754" s="938">
        <f t="shared" si="40"/>
        <v>0</v>
      </c>
      <c r="L754" s="433"/>
      <c r="M754" s="815"/>
      <c r="N754" s="426"/>
      <c r="O754" s="793"/>
      <c r="P754" s="427"/>
      <c r="Q754" s="426"/>
    </row>
    <row r="755" spans="1:17" s="317" customFormat="1" ht="13.5" customHeight="1" thickBot="1" x14ac:dyDescent="0.25">
      <c r="A755" s="1099"/>
      <c r="B755" s="830"/>
      <c r="C755" s="453" t="s">
        <v>39</v>
      </c>
      <c r="D755" s="454">
        <f t="shared" si="37"/>
        <v>148.892</v>
      </c>
      <c r="E755" s="320">
        <f t="shared" si="39"/>
        <v>0</v>
      </c>
      <c r="F755" s="455"/>
      <c r="G755" s="831"/>
      <c r="H755" s="320">
        <f t="shared" si="38"/>
        <v>148.892</v>
      </c>
      <c r="I755" s="832"/>
      <c r="J755" s="833">
        <v>148.892</v>
      </c>
      <c r="K755" s="366">
        <f t="shared" si="40"/>
        <v>0</v>
      </c>
      <c r="L755" s="834"/>
      <c r="M755" s="835"/>
      <c r="N755" s="451"/>
      <c r="O755" s="796"/>
      <c r="P755" s="452"/>
      <c r="Q755" s="451"/>
    </row>
    <row r="756" spans="1:17" s="317" customFormat="1" ht="13.5" customHeight="1" x14ac:dyDescent="0.2">
      <c r="A756" s="1098" t="s">
        <v>284</v>
      </c>
      <c r="B756" s="845" t="s">
        <v>557</v>
      </c>
      <c r="C756" s="442" t="s">
        <v>9</v>
      </c>
      <c r="D756" s="846">
        <f t="shared" si="37"/>
        <v>0.38600000000000001</v>
      </c>
      <c r="E756" s="847">
        <f t="shared" si="39"/>
        <v>0</v>
      </c>
      <c r="F756" s="443"/>
      <c r="G756" s="444"/>
      <c r="H756" s="847">
        <f t="shared" si="38"/>
        <v>0.38600000000000001</v>
      </c>
      <c r="I756" s="443"/>
      <c r="J756" s="445">
        <v>0.38600000000000001</v>
      </c>
      <c r="K756" s="325">
        <f t="shared" si="40"/>
        <v>0</v>
      </c>
      <c r="L756" s="446"/>
      <c r="M756" s="447"/>
      <c r="N756" s="446"/>
      <c r="O756" s="794"/>
      <c r="P756" s="447"/>
      <c r="Q756" s="446"/>
    </row>
    <row r="757" spans="1:17" s="317" customFormat="1" ht="13.5" customHeight="1" x14ac:dyDescent="0.2">
      <c r="A757" s="1099"/>
      <c r="B757" s="428" t="s">
        <v>503</v>
      </c>
      <c r="C757" s="429" t="s">
        <v>48</v>
      </c>
      <c r="D757" s="926">
        <f t="shared" si="37"/>
        <v>1</v>
      </c>
      <c r="E757" s="927">
        <f t="shared" si="39"/>
        <v>0</v>
      </c>
      <c r="F757" s="928"/>
      <c r="G757" s="929"/>
      <c r="H757" s="927">
        <f t="shared" si="38"/>
        <v>1</v>
      </c>
      <c r="I757" s="943"/>
      <c r="J757" s="944">
        <v>1</v>
      </c>
      <c r="K757" s="938">
        <f t="shared" si="40"/>
        <v>0</v>
      </c>
      <c r="L757" s="433"/>
      <c r="M757" s="815"/>
      <c r="N757" s="426"/>
      <c r="O757" s="793"/>
      <c r="P757" s="427"/>
      <c r="Q757" s="426"/>
    </row>
    <row r="758" spans="1:17" s="317" customFormat="1" ht="13.5" customHeight="1" thickBot="1" x14ac:dyDescent="0.25">
      <c r="A758" s="1100"/>
      <c r="B758" s="434"/>
      <c r="C758" s="435" t="s">
        <v>39</v>
      </c>
      <c r="D758" s="848">
        <f t="shared" si="37"/>
        <v>83.984999999999999</v>
      </c>
      <c r="E758" s="849">
        <f t="shared" si="39"/>
        <v>0</v>
      </c>
      <c r="F758" s="436"/>
      <c r="G758" s="437"/>
      <c r="H758" s="849">
        <f t="shared" si="38"/>
        <v>83.984999999999999</v>
      </c>
      <c r="I758" s="449"/>
      <c r="J758" s="450">
        <v>83.984999999999999</v>
      </c>
      <c r="K758" s="367">
        <f t="shared" si="40"/>
        <v>0</v>
      </c>
      <c r="L758" s="439"/>
      <c r="M758" s="816"/>
      <c r="N758" s="441"/>
      <c r="O758" s="795"/>
      <c r="P758" s="440"/>
      <c r="Q758" s="441"/>
    </row>
    <row r="759" spans="1:17" s="317" customFormat="1" ht="13.5" customHeight="1" x14ac:dyDescent="0.2">
      <c r="A759" s="1099" t="s">
        <v>285</v>
      </c>
      <c r="B759" s="845" t="s">
        <v>558</v>
      </c>
      <c r="C759" s="420" t="s">
        <v>9</v>
      </c>
      <c r="D759" s="421">
        <f t="shared" si="37"/>
        <v>0.38600000000000001</v>
      </c>
      <c r="E759" s="422">
        <f t="shared" si="39"/>
        <v>0</v>
      </c>
      <c r="F759" s="423"/>
      <c r="G759" s="424"/>
      <c r="H759" s="422">
        <f t="shared" si="38"/>
        <v>0.38600000000000001</v>
      </c>
      <c r="I759" s="423"/>
      <c r="J759" s="445">
        <v>0.38600000000000001</v>
      </c>
      <c r="K759" s="355">
        <f t="shared" si="40"/>
        <v>0</v>
      </c>
      <c r="L759" s="426"/>
      <c r="M759" s="427"/>
      <c r="N759" s="426"/>
      <c r="O759" s="793"/>
      <c r="P759" s="427"/>
      <c r="Q759" s="426"/>
    </row>
    <row r="760" spans="1:17" s="317" customFormat="1" ht="13.5" customHeight="1" x14ac:dyDescent="0.2">
      <c r="A760" s="1099"/>
      <c r="B760" s="428" t="s">
        <v>426</v>
      </c>
      <c r="C760" s="429" t="s">
        <v>48</v>
      </c>
      <c r="D760" s="926">
        <f t="shared" si="37"/>
        <v>1</v>
      </c>
      <c r="E760" s="927">
        <f t="shared" si="39"/>
        <v>0</v>
      </c>
      <c r="F760" s="928"/>
      <c r="G760" s="929"/>
      <c r="H760" s="927">
        <f t="shared" si="38"/>
        <v>1</v>
      </c>
      <c r="I760" s="943"/>
      <c r="J760" s="944">
        <v>1</v>
      </c>
      <c r="K760" s="938">
        <f t="shared" si="40"/>
        <v>0</v>
      </c>
      <c r="L760" s="433"/>
      <c r="M760" s="815"/>
      <c r="N760" s="426"/>
      <c r="O760" s="793"/>
      <c r="P760" s="427"/>
      <c r="Q760" s="426"/>
    </row>
    <row r="761" spans="1:17" s="317" customFormat="1" ht="13.5" customHeight="1" thickBot="1" x14ac:dyDescent="0.25">
      <c r="A761" s="1099"/>
      <c r="B761" s="830"/>
      <c r="C761" s="453" t="s">
        <v>39</v>
      </c>
      <c r="D761" s="454">
        <f t="shared" ref="D761:D824" si="41">E761+H761+K761</f>
        <v>84.019000000000005</v>
      </c>
      <c r="E761" s="320">
        <f t="shared" si="39"/>
        <v>0</v>
      </c>
      <c r="F761" s="455"/>
      <c r="G761" s="831"/>
      <c r="H761" s="320">
        <f t="shared" si="38"/>
        <v>84.019000000000005</v>
      </c>
      <c r="I761" s="832"/>
      <c r="J761" s="833">
        <v>84.019000000000005</v>
      </c>
      <c r="K761" s="366">
        <f t="shared" si="40"/>
        <v>0</v>
      </c>
      <c r="L761" s="834"/>
      <c r="M761" s="835"/>
      <c r="N761" s="451"/>
      <c r="O761" s="796"/>
      <c r="P761" s="452"/>
      <c r="Q761" s="451"/>
    </row>
    <row r="762" spans="1:17" s="317" customFormat="1" ht="13.5" customHeight="1" x14ac:dyDescent="0.2">
      <c r="A762" s="1098" t="s">
        <v>286</v>
      </c>
      <c r="B762" s="845" t="s">
        <v>559</v>
      </c>
      <c r="C762" s="442" t="s">
        <v>9</v>
      </c>
      <c r="D762" s="846">
        <f t="shared" si="41"/>
        <v>0.38600000000000001</v>
      </c>
      <c r="E762" s="847">
        <f t="shared" si="39"/>
        <v>0</v>
      </c>
      <c r="F762" s="443"/>
      <c r="G762" s="444"/>
      <c r="H762" s="847">
        <f t="shared" si="38"/>
        <v>0.38600000000000001</v>
      </c>
      <c r="I762" s="443"/>
      <c r="J762" s="445">
        <v>0.38600000000000001</v>
      </c>
      <c r="K762" s="325">
        <f t="shared" si="40"/>
        <v>0</v>
      </c>
      <c r="L762" s="446"/>
      <c r="M762" s="447"/>
      <c r="N762" s="446"/>
      <c r="O762" s="794"/>
      <c r="P762" s="447"/>
      <c r="Q762" s="446"/>
    </row>
    <row r="763" spans="1:17" s="317" customFormat="1" ht="13.5" customHeight="1" x14ac:dyDescent="0.2">
      <c r="A763" s="1099"/>
      <c r="B763" s="428" t="s">
        <v>412</v>
      </c>
      <c r="C763" s="429" t="s">
        <v>48</v>
      </c>
      <c r="D763" s="926">
        <f t="shared" si="41"/>
        <v>1</v>
      </c>
      <c r="E763" s="927">
        <f t="shared" si="39"/>
        <v>0</v>
      </c>
      <c r="F763" s="928"/>
      <c r="G763" s="929"/>
      <c r="H763" s="927">
        <f t="shared" si="38"/>
        <v>1</v>
      </c>
      <c r="I763" s="943"/>
      <c r="J763" s="944">
        <v>1</v>
      </c>
      <c r="K763" s="938">
        <f t="shared" si="40"/>
        <v>0</v>
      </c>
      <c r="L763" s="433"/>
      <c r="M763" s="815"/>
      <c r="N763" s="426"/>
      <c r="O763" s="793"/>
      <c r="P763" s="427"/>
      <c r="Q763" s="426"/>
    </row>
    <row r="764" spans="1:17" s="317" customFormat="1" ht="13.5" customHeight="1" thickBot="1" x14ac:dyDescent="0.25">
      <c r="A764" s="1100"/>
      <c r="B764" s="434"/>
      <c r="C764" s="435" t="s">
        <v>39</v>
      </c>
      <c r="D764" s="848">
        <f t="shared" si="41"/>
        <v>84.022999999999996</v>
      </c>
      <c r="E764" s="849">
        <f t="shared" si="39"/>
        <v>0</v>
      </c>
      <c r="F764" s="436"/>
      <c r="G764" s="437"/>
      <c r="H764" s="849">
        <f t="shared" si="38"/>
        <v>84.022999999999996</v>
      </c>
      <c r="I764" s="449"/>
      <c r="J764" s="450">
        <v>84.022999999999996</v>
      </c>
      <c r="K764" s="367">
        <f t="shared" si="40"/>
        <v>0</v>
      </c>
      <c r="L764" s="439"/>
      <c r="M764" s="816"/>
      <c r="N764" s="441"/>
      <c r="O764" s="795"/>
      <c r="P764" s="440"/>
      <c r="Q764" s="441"/>
    </row>
    <row r="765" spans="1:17" s="317" customFormat="1" ht="13.5" customHeight="1" x14ac:dyDescent="0.2">
      <c r="A765" s="1099" t="s">
        <v>287</v>
      </c>
      <c r="B765" s="419" t="s">
        <v>560</v>
      </c>
      <c r="C765" s="420" t="s">
        <v>9</v>
      </c>
      <c r="D765" s="421">
        <f t="shared" si="41"/>
        <v>0.4</v>
      </c>
      <c r="E765" s="422">
        <f t="shared" si="39"/>
        <v>0</v>
      </c>
      <c r="F765" s="423"/>
      <c r="G765" s="424"/>
      <c r="H765" s="422">
        <f t="shared" si="38"/>
        <v>0.4</v>
      </c>
      <c r="I765" s="423"/>
      <c r="J765" s="425">
        <v>0.4</v>
      </c>
      <c r="K765" s="355">
        <f t="shared" si="40"/>
        <v>0</v>
      </c>
      <c r="L765" s="426"/>
      <c r="M765" s="427"/>
      <c r="N765" s="426"/>
      <c r="O765" s="793"/>
      <c r="P765" s="427"/>
      <c r="Q765" s="426"/>
    </row>
    <row r="766" spans="1:17" s="317" customFormat="1" ht="13.5" customHeight="1" x14ac:dyDescent="0.2">
      <c r="A766" s="1099"/>
      <c r="B766" s="428" t="s">
        <v>423</v>
      </c>
      <c r="C766" s="429" t="s">
        <v>48</v>
      </c>
      <c r="D766" s="926">
        <f t="shared" si="41"/>
        <v>1</v>
      </c>
      <c r="E766" s="927">
        <f t="shared" si="39"/>
        <v>0</v>
      </c>
      <c r="F766" s="928"/>
      <c r="G766" s="929"/>
      <c r="H766" s="927">
        <f t="shared" si="38"/>
        <v>1</v>
      </c>
      <c r="I766" s="943"/>
      <c r="J766" s="944">
        <v>1</v>
      </c>
      <c r="K766" s="938">
        <f t="shared" si="40"/>
        <v>0</v>
      </c>
      <c r="L766" s="433"/>
      <c r="M766" s="815"/>
      <c r="N766" s="426"/>
      <c r="O766" s="793"/>
      <c r="P766" s="427"/>
      <c r="Q766" s="426"/>
    </row>
    <row r="767" spans="1:17" s="317" customFormat="1" ht="13.5" customHeight="1" thickBot="1" x14ac:dyDescent="0.25">
      <c r="A767" s="1099"/>
      <c r="B767" s="830"/>
      <c r="C767" s="453" t="s">
        <v>39</v>
      </c>
      <c r="D767" s="454">
        <f t="shared" si="41"/>
        <v>113.97</v>
      </c>
      <c r="E767" s="320">
        <f t="shared" si="39"/>
        <v>0</v>
      </c>
      <c r="F767" s="455"/>
      <c r="G767" s="831"/>
      <c r="H767" s="320">
        <f t="shared" si="38"/>
        <v>113.97</v>
      </c>
      <c r="I767" s="832"/>
      <c r="J767" s="833">
        <v>113.97</v>
      </c>
      <c r="K767" s="366">
        <f t="shared" si="40"/>
        <v>0</v>
      </c>
      <c r="L767" s="834"/>
      <c r="M767" s="835"/>
      <c r="N767" s="451"/>
      <c r="O767" s="796"/>
      <c r="P767" s="452"/>
      <c r="Q767" s="451"/>
    </row>
    <row r="768" spans="1:17" s="317" customFormat="1" ht="13.5" customHeight="1" x14ac:dyDescent="0.2">
      <c r="A768" s="1098" t="s">
        <v>288</v>
      </c>
      <c r="B768" s="845" t="s">
        <v>561</v>
      </c>
      <c r="C768" s="442" t="s">
        <v>9</v>
      </c>
      <c r="D768" s="846">
        <f t="shared" si="41"/>
        <v>0.155</v>
      </c>
      <c r="E768" s="847">
        <f t="shared" si="39"/>
        <v>0</v>
      </c>
      <c r="F768" s="443"/>
      <c r="G768" s="444"/>
      <c r="H768" s="847">
        <f t="shared" si="38"/>
        <v>0.155</v>
      </c>
      <c r="I768" s="443"/>
      <c r="J768" s="445">
        <v>0.155</v>
      </c>
      <c r="K768" s="325">
        <f t="shared" si="40"/>
        <v>0</v>
      </c>
      <c r="L768" s="446"/>
      <c r="M768" s="447"/>
      <c r="N768" s="446"/>
      <c r="O768" s="794"/>
      <c r="P768" s="447"/>
      <c r="Q768" s="446"/>
    </row>
    <row r="769" spans="1:17" s="317" customFormat="1" ht="13.5" customHeight="1" x14ac:dyDescent="0.2">
      <c r="A769" s="1099"/>
      <c r="B769" s="428" t="s">
        <v>412</v>
      </c>
      <c r="C769" s="429" t="s">
        <v>48</v>
      </c>
      <c r="D769" s="926">
        <f t="shared" si="41"/>
        <v>1</v>
      </c>
      <c r="E769" s="927">
        <f t="shared" si="39"/>
        <v>0</v>
      </c>
      <c r="F769" s="928"/>
      <c r="G769" s="929"/>
      <c r="H769" s="927">
        <f t="shared" si="38"/>
        <v>1</v>
      </c>
      <c r="I769" s="943"/>
      <c r="J769" s="944">
        <v>1</v>
      </c>
      <c r="K769" s="938">
        <f t="shared" si="40"/>
        <v>0</v>
      </c>
      <c r="L769" s="433"/>
      <c r="M769" s="815"/>
      <c r="N769" s="426"/>
      <c r="O769" s="793"/>
      <c r="P769" s="427"/>
      <c r="Q769" s="426"/>
    </row>
    <row r="770" spans="1:17" s="317" customFormat="1" ht="13.5" customHeight="1" thickBot="1" x14ac:dyDescent="0.25">
      <c r="A770" s="1100"/>
      <c r="B770" s="434"/>
      <c r="C770" s="435" t="s">
        <v>39</v>
      </c>
      <c r="D770" s="848">
        <f t="shared" si="41"/>
        <v>47.2</v>
      </c>
      <c r="E770" s="849">
        <f t="shared" si="39"/>
        <v>0</v>
      </c>
      <c r="F770" s="436"/>
      <c r="G770" s="437"/>
      <c r="H770" s="849">
        <f t="shared" si="38"/>
        <v>47.2</v>
      </c>
      <c r="I770" s="449"/>
      <c r="J770" s="450">
        <v>47.2</v>
      </c>
      <c r="K770" s="367">
        <f t="shared" si="40"/>
        <v>0</v>
      </c>
      <c r="L770" s="439"/>
      <c r="M770" s="816"/>
      <c r="N770" s="441"/>
      <c r="O770" s="795"/>
      <c r="P770" s="440"/>
      <c r="Q770" s="441"/>
    </row>
    <row r="771" spans="1:17" s="317" customFormat="1" ht="13.5" customHeight="1" x14ac:dyDescent="0.2">
      <c r="A771" s="1099" t="s">
        <v>289</v>
      </c>
      <c r="B771" s="845" t="s">
        <v>562</v>
      </c>
      <c r="C771" s="420" t="s">
        <v>9</v>
      </c>
      <c r="D771" s="421">
        <f t="shared" si="41"/>
        <v>0.46300000000000002</v>
      </c>
      <c r="E771" s="422">
        <f t="shared" si="39"/>
        <v>0</v>
      </c>
      <c r="F771" s="423"/>
      <c r="G771" s="424"/>
      <c r="H771" s="422">
        <f t="shared" si="38"/>
        <v>0.46300000000000002</v>
      </c>
      <c r="I771" s="423"/>
      <c r="J771" s="425">
        <v>0.46300000000000002</v>
      </c>
      <c r="K771" s="355">
        <f t="shared" si="40"/>
        <v>0</v>
      </c>
      <c r="L771" s="426"/>
      <c r="M771" s="427"/>
      <c r="N771" s="426"/>
      <c r="O771" s="793"/>
      <c r="P771" s="427"/>
      <c r="Q771" s="426"/>
    </row>
    <row r="772" spans="1:17" s="317" customFormat="1" ht="13.5" customHeight="1" x14ac:dyDescent="0.2">
      <c r="A772" s="1099"/>
      <c r="B772" s="419" t="s">
        <v>357</v>
      </c>
      <c r="C772" s="429" t="s">
        <v>48</v>
      </c>
      <c r="D772" s="926">
        <f t="shared" si="41"/>
        <v>1</v>
      </c>
      <c r="E772" s="927">
        <f t="shared" si="39"/>
        <v>0</v>
      </c>
      <c r="F772" s="928"/>
      <c r="G772" s="929"/>
      <c r="H772" s="927">
        <f t="shared" si="38"/>
        <v>1</v>
      </c>
      <c r="I772" s="943"/>
      <c r="J772" s="944">
        <v>1</v>
      </c>
      <c r="K772" s="938">
        <f t="shared" si="40"/>
        <v>0</v>
      </c>
      <c r="L772" s="433"/>
      <c r="M772" s="815"/>
      <c r="N772" s="426"/>
      <c r="O772" s="793"/>
      <c r="P772" s="427"/>
      <c r="Q772" s="426"/>
    </row>
    <row r="773" spans="1:17" s="317" customFormat="1" ht="13.5" customHeight="1" thickBot="1" x14ac:dyDescent="0.25">
      <c r="A773" s="1099"/>
      <c r="B773" s="434"/>
      <c r="C773" s="453" t="s">
        <v>39</v>
      </c>
      <c r="D773" s="454">
        <f t="shared" si="41"/>
        <v>99.2</v>
      </c>
      <c r="E773" s="320">
        <f t="shared" si="39"/>
        <v>0</v>
      </c>
      <c r="F773" s="455"/>
      <c r="G773" s="831"/>
      <c r="H773" s="320">
        <f t="shared" si="38"/>
        <v>99.2</v>
      </c>
      <c r="I773" s="832"/>
      <c r="J773" s="833">
        <v>99.2</v>
      </c>
      <c r="K773" s="366">
        <f t="shared" si="40"/>
        <v>0</v>
      </c>
      <c r="L773" s="834"/>
      <c r="M773" s="835"/>
      <c r="N773" s="451"/>
      <c r="O773" s="796"/>
      <c r="P773" s="452"/>
      <c r="Q773" s="451"/>
    </row>
    <row r="774" spans="1:17" s="317" customFormat="1" ht="13.5" customHeight="1" x14ac:dyDescent="0.2">
      <c r="A774" s="1098" t="s">
        <v>290</v>
      </c>
      <c r="B774" s="845" t="s">
        <v>563</v>
      </c>
      <c r="C774" s="442" t="s">
        <v>9</v>
      </c>
      <c r="D774" s="846">
        <f t="shared" si="41"/>
        <v>0.38600000000000001</v>
      </c>
      <c r="E774" s="847">
        <f t="shared" si="39"/>
        <v>0</v>
      </c>
      <c r="F774" s="443"/>
      <c r="G774" s="444"/>
      <c r="H774" s="847">
        <f t="shared" si="38"/>
        <v>0.38600000000000001</v>
      </c>
      <c r="I774" s="443"/>
      <c r="J774" s="445">
        <v>0.38600000000000001</v>
      </c>
      <c r="K774" s="325">
        <f t="shared" si="40"/>
        <v>0</v>
      </c>
      <c r="L774" s="446"/>
      <c r="M774" s="447"/>
      <c r="N774" s="446"/>
      <c r="O774" s="794"/>
      <c r="P774" s="447"/>
      <c r="Q774" s="446"/>
    </row>
    <row r="775" spans="1:17" s="317" customFormat="1" ht="13.5" customHeight="1" x14ac:dyDescent="0.2">
      <c r="A775" s="1099"/>
      <c r="B775" s="419" t="s">
        <v>423</v>
      </c>
      <c r="C775" s="429" t="s">
        <v>48</v>
      </c>
      <c r="D775" s="926">
        <f t="shared" si="41"/>
        <v>1</v>
      </c>
      <c r="E775" s="927">
        <f t="shared" si="39"/>
        <v>0</v>
      </c>
      <c r="F775" s="928"/>
      <c r="G775" s="929"/>
      <c r="H775" s="927">
        <f t="shared" si="38"/>
        <v>1</v>
      </c>
      <c r="I775" s="943"/>
      <c r="J775" s="944">
        <v>1</v>
      </c>
      <c r="K775" s="938">
        <f t="shared" si="40"/>
        <v>0</v>
      </c>
      <c r="L775" s="433"/>
      <c r="M775" s="815"/>
      <c r="N775" s="426"/>
      <c r="O775" s="793"/>
      <c r="P775" s="427"/>
      <c r="Q775" s="426"/>
    </row>
    <row r="776" spans="1:17" s="317" customFormat="1" ht="13.5" customHeight="1" thickBot="1" x14ac:dyDescent="0.25">
      <c r="A776" s="1100"/>
      <c r="B776" s="434"/>
      <c r="C776" s="435" t="s">
        <v>39</v>
      </c>
      <c r="D776" s="848">
        <f t="shared" si="41"/>
        <v>83.975999999999999</v>
      </c>
      <c r="E776" s="849">
        <f t="shared" si="39"/>
        <v>0</v>
      </c>
      <c r="F776" s="436"/>
      <c r="G776" s="437"/>
      <c r="H776" s="849">
        <f t="shared" si="38"/>
        <v>83.975999999999999</v>
      </c>
      <c r="I776" s="449"/>
      <c r="J776" s="450">
        <v>83.975999999999999</v>
      </c>
      <c r="K776" s="367">
        <f t="shared" si="40"/>
        <v>0</v>
      </c>
      <c r="L776" s="439"/>
      <c r="M776" s="816"/>
      <c r="N776" s="441"/>
      <c r="O776" s="795"/>
      <c r="P776" s="440"/>
      <c r="Q776" s="441"/>
    </row>
    <row r="777" spans="1:17" s="317" customFormat="1" ht="13.5" customHeight="1" x14ac:dyDescent="0.2">
      <c r="A777" s="1099" t="s">
        <v>291</v>
      </c>
      <c r="B777" s="845" t="s">
        <v>386</v>
      </c>
      <c r="C777" s="420" t="s">
        <v>9</v>
      </c>
      <c r="D777" s="421">
        <f t="shared" si="41"/>
        <v>0.38600000000000001</v>
      </c>
      <c r="E777" s="422">
        <f t="shared" si="39"/>
        <v>0</v>
      </c>
      <c r="F777" s="423"/>
      <c r="G777" s="424"/>
      <c r="H777" s="422">
        <f t="shared" si="38"/>
        <v>0.38600000000000001</v>
      </c>
      <c r="I777" s="423"/>
      <c r="J777" s="445">
        <v>0.38600000000000001</v>
      </c>
      <c r="K777" s="355">
        <f t="shared" si="40"/>
        <v>0</v>
      </c>
      <c r="L777" s="426"/>
      <c r="M777" s="427"/>
      <c r="N777" s="426"/>
      <c r="O777" s="793"/>
      <c r="P777" s="427"/>
      <c r="Q777" s="426"/>
    </row>
    <row r="778" spans="1:17" s="317" customFormat="1" ht="13.5" customHeight="1" x14ac:dyDescent="0.2">
      <c r="A778" s="1099"/>
      <c r="B778" s="428" t="s">
        <v>426</v>
      </c>
      <c r="C778" s="429" t="s">
        <v>48</v>
      </c>
      <c r="D778" s="926">
        <f t="shared" si="41"/>
        <v>1</v>
      </c>
      <c r="E778" s="927">
        <f t="shared" si="39"/>
        <v>0</v>
      </c>
      <c r="F778" s="928"/>
      <c r="G778" s="929"/>
      <c r="H778" s="927">
        <f t="shared" si="38"/>
        <v>1</v>
      </c>
      <c r="I778" s="943"/>
      <c r="J778" s="930">
        <v>1</v>
      </c>
      <c r="K778" s="938">
        <f t="shared" si="40"/>
        <v>0</v>
      </c>
      <c r="L778" s="433"/>
      <c r="M778" s="815"/>
      <c r="N778" s="426"/>
      <c r="O778" s="793"/>
      <c r="P778" s="427"/>
      <c r="Q778" s="426"/>
    </row>
    <row r="779" spans="1:17" s="317" customFormat="1" ht="13.5" customHeight="1" thickBot="1" x14ac:dyDescent="0.25">
      <c r="A779" s="1099"/>
      <c r="B779" s="830"/>
      <c r="C779" s="453" t="s">
        <v>39</v>
      </c>
      <c r="D779" s="454">
        <f t="shared" si="41"/>
        <v>99.12</v>
      </c>
      <c r="E779" s="320">
        <f t="shared" si="39"/>
        <v>0</v>
      </c>
      <c r="F779" s="455"/>
      <c r="G779" s="831"/>
      <c r="H779" s="320">
        <f t="shared" si="38"/>
        <v>99.12</v>
      </c>
      <c r="I779" s="832"/>
      <c r="J779" s="438">
        <v>99.12</v>
      </c>
      <c r="K779" s="366">
        <f t="shared" si="40"/>
        <v>0</v>
      </c>
      <c r="L779" s="834"/>
      <c r="M779" s="835"/>
      <c r="N779" s="451"/>
      <c r="O779" s="796"/>
      <c r="P779" s="452"/>
      <c r="Q779" s="451"/>
    </row>
    <row r="780" spans="1:17" s="317" customFormat="1" ht="13.5" customHeight="1" x14ac:dyDescent="0.2">
      <c r="A780" s="1098" t="s">
        <v>292</v>
      </c>
      <c r="B780" s="845" t="s">
        <v>564</v>
      </c>
      <c r="C780" s="442" t="s">
        <v>9</v>
      </c>
      <c r="D780" s="846">
        <f t="shared" si="41"/>
        <v>0.38600000000000001</v>
      </c>
      <c r="E780" s="847">
        <f t="shared" si="39"/>
        <v>0</v>
      </c>
      <c r="F780" s="443"/>
      <c r="G780" s="444"/>
      <c r="H780" s="847">
        <f t="shared" ref="H780:H843" si="42">I780+J780</f>
        <v>0.38600000000000001</v>
      </c>
      <c r="I780" s="443"/>
      <c r="J780" s="445">
        <v>0.38600000000000001</v>
      </c>
      <c r="K780" s="325">
        <f t="shared" si="40"/>
        <v>0</v>
      </c>
      <c r="L780" s="446"/>
      <c r="M780" s="447"/>
      <c r="N780" s="446"/>
      <c r="O780" s="794"/>
      <c r="P780" s="447"/>
      <c r="Q780" s="446"/>
    </row>
    <row r="781" spans="1:17" s="317" customFormat="1" ht="13.5" customHeight="1" x14ac:dyDescent="0.2">
      <c r="A781" s="1099"/>
      <c r="B781" s="419" t="s">
        <v>503</v>
      </c>
      <c r="C781" s="429" t="s">
        <v>48</v>
      </c>
      <c r="D781" s="926">
        <f t="shared" si="41"/>
        <v>1</v>
      </c>
      <c r="E781" s="927">
        <f t="shared" si="39"/>
        <v>0</v>
      </c>
      <c r="F781" s="928"/>
      <c r="G781" s="929"/>
      <c r="H781" s="927">
        <f t="shared" si="42"/>
        <v>1</v>
      </c>
      <c r="I781" s="943"/>
      <c r="J781" s="930">
        <v>1</v>
      </c>
      <c r="K781" s="938">
        <f t="shared" si="40"/>
        <v>0</v>
      </c>
      <c r="L781" s="433"/>
      <c r="M781" s="815"/>
      <c r="N781" s="426"/>
      <c r="O781" s="793"/>
      <c r="P781" s="427"/>
      <c r="Q781" s="426"/>
    </row>
    <row r="782" spans="1:17" s="317" customFormat="1" ht="13.5" customHeight="1" thickBot="1" x14ac:dyDescent="0.25">
      <c r="A782" s="1100"/>
      <c r="B782" s="434"/>
      <c r="C782" s="435" t="s">
        <v>39</v>
      </c>
      <c r="D782" s="848">
        <f t="shared" si="41"/>
        <v>99.12</v>
      </c>
      <c r="E782" s="849">
        <f t="shared" si="39"/>
        <v>0</v>
      </c>
      <c r="F782" s="436"/>
      <c r="G782" s="437"/>
      <c r="H782" s="849">
        <f t="shared" si="42"/>
        <v>99.12</v>
      </c>
      <c r="I782" s="449"/>
      <c r="J782" s="438">
        <v>99.12</v>
      </c>
      <c r="K782" s="367">
        <f t="shared" si="40"/>
        <v>0</v>
      </c>
      <c r="L782" s="439"/>
      <c r="M782" s="816"/>
      <c r="N782" s="441"/>
      <c r="O782" s="795"/>
      <c r="P782" s="440"/>
      <c r="Q782" s="441"/>
    </row>
    <row r="783" spans="1:17" s="317" customFormat="1" ht="13.5" customHeight="1" x14ac:dyDescent="0.2">
      <c r="A783" s="1099" t="s">
        <v>293</v>
      </c>
      <c r="B783" s="845" t="s">
        <v>565</v>
      </c>
      <c r="C783" s="420" t="s">
        <v>9</v>
      </c>
      <c r="D783" s="421">
        <f t="shared" si="41"/>
        <v>0.38600000000000001</v>
      </c>
      <c r="E783" s="422">
        <f t="shared" si="39"/>
        <v>0</v>
      </c>
      <c r="F783" s="423"/>
      <c r="G783" s="424"/>
      <c r="H783" s="422">
        <f t="shared" si="42"/>
        <v>0.38600000000000001</v>
      </c>
      <c r="I783" s="423"/>
      <c r="J783" s="445">
        <v>0.38600000000000001</v>
      </c>
      <c r="K783" s="355">
        <f t="shared" si="40"/>
        <v>0</v>
      </c>
      <c r="L783" s="426"/>
      <c r="M783" s="427"/>
      <c r="N783" s="426"/>
      <c r="O783" s="793"/>
      <c r="P783" s="427"/>
      <c r="Q783" s="426"/>
    </row>
    <row r="784" spans="1:17" s="317" customFormat="1" ht="13.5" customHeight="1" x14ac:dyDescent="0.2">
      <c r="A784" s="1099"/>
      <c r="B784" s="428" t="s">
        <v>503</v>
      </c>
      <c r="C784" s="429" t="s">
        <v>48</v>
      </c>
      <c r="D784" s="926">
        <f t="shared" si="41"/>
        <v>1</v>
      </c>
      <c r="E784" s="927">
        <f t="shared" si="39"/>
        <v>0</v>
      </c>
      <c r="F784" s="928"/>
      <c r="G784" s="929"/>
      <c r="H784" s="927">
        <f t="shared" si="42"/>
        <v>1</v>
      </c>
      <c r="I784" s="943"/>
      <c r="J784" s="930">
        <v>1</v>
      </c>
      <c r="K784" s="938">
        <f t="shared" si="40"/>
        <v>0</v>
      </c>
      <c r="L784" s="433"/>
      <c r="M784" s="815"/>
      <c r="N784" s="426"/>
      <c r="O784" s="793"/>
      <c r="P784" s="427"/>
      <c r="Q784" s="426"/>
    </row>
    <row r="785" spans="1:17" s="317" customFormat="1" ht="13.5" customHeight="1" thickBot="1" x14ac:dyDescent="0.25">
      <c r="A785" s="1099"/>
      <c r="B785" s="830"/>
      <c r="C785" s="453" t="s">
        <v>39</v>
      </c>
      <c r="D785" s="454">
        <f t="shared" si="41"/>
        <v>99.12</v>
      </c>
      <c r="E785" s="320">
        <f t="shared" si="39"/>
        <v>0</v>
      </c>
      <c r="F785" s="455"/>
      <c r="G785" s="831"/>
      <c r="H785" s="320">
        <f t="shared" si="42"/>
        <v>99.12</v>
      </c>
      <c r="I785" s="832"/>
      <c r="J785" s="438">
        <v>99.12</v>
      </c>
      <c r="K785" s="366">
        <f t="shared" si="40"/>
        <v>0</v>
      </c>
      <c r="L785" s="834"/>
      <c r="M785" s="835"/>
      <c r="N785" s="451"/>
      <c r="O785" s="796"/>
      <c r="P785" s="452"/>
      <c r="Q785" s="451"/>
    </row>
    <row r="786" spans="1:17" s="317" customFormat="1" ht="13.5" customHeight="1" x14ac:dyDescent="0.2">
      <c r="A786" s="1098" t="s">
        <v>294</v>
      </c>
      <c r="B786" s="845" t="s">
        <v>566</v>
      </c>
      <c r="C786" s="442" t="s">
        <v>9</v>
      </c>
      <c r="D786" s="846">
        <f t="shared" si="41"/>
        <v>0.38600000000000001</v>
      </c>
      <c r="E786" s="847">
        <f t="shared" si="39"/>
        <v>0</v>
      </c>
      <c r="F786" s="443"/>
      <c r="G786" s="444"/>
      <c r="H786" s="847">
        <f t="shared" si="42"/>
        <v>0.38600000000000001</v>
      </c>
      <c r="I786" s="443"/>
      <c r="J786" s="445">
        <v>0.38600000000000001</v>
      </c>
      <c r="K786" s="325">
        <f t="shared" si="40"/>
        <v>0</v>
      </c>
      <c r="L786" s="446"/>
      <c r="M786" s="447"/>
      <c r="N786" s="446"/>
      <c r="O786" s="794"/>
      <c r="P786" s="447"/>
      <c r="Q786" s="446"/>
    </row>
    <row r="787" spans="1:17" s="317" customFormat="1" ht="13.5" customHeight="1" x14ac:dyDescent="0.2">
      <c r="A787" s="1099"/>
      <c r="B787" s="428" t="s">
        <v>503</v>
      </c>
      <c r="C787" s="429" t="s">
        <v>48</v>
      </c>
      <c r="D787" s="926">
        <f t="shared" si="41"/>
        <v>1</v>
      </c>
      <c r="E787" s="927">
        <f t="shared" si="39"/>
        <v>0</v>
      </c>
      <c r="F787" s="928"/>
      <c r="G787" s="929"/>
      <c r="H787" s="927">
        <f t="shared" si="42"/>
        <v>1</v>
      </c>
      <c r="I787" s="943"/>
      <c r="J787" s="944">
        <v>1</v>
      </c>
      <c r="K787" s="938">
        <f t="shared" si="40"/>
        <v>0</v>
      </c>
      <c r="L787" s="433"/>
      <c r="M787" s="815"/>
      <c r="N787" s="426"/>
      <c r="O787" s="793"/>
      <c r="P787" s="427"/>
      <c r="Q787" s="426"/>
    </row>
    <row r="788" spans="1:17" s="317" customFormat="1" ht="13.5" customHeight="1" thickBot="1" x14ac:dyDescent="0.25">
      <c r="A788" s="1100"/>
      <c r="B788" s="434"/>
      <c r="C788" s="435" t="s">
        <v>39</v>
      </c>
      <c r="D788" s="848">
        <f t="shared" si="41"/>
        <v>84.016000000000005</v>
      </c>
      <c r="E788" s="849">
        <f t="shared" si="39"/>
        <v>0</v>
      </c>
      <c r="F788" s="436"/>
      <c r="G788" s="437"/>
      <c r="H788" s="849">
        <f t="shared" si="42"/>
        <v>84.016000000000005</v>
      </c>
      <c r="I788" s="449"/>
      <c r="J788" s="450">
        <v>84.016000000000005</v>
      </c>
      <c r="K788" s="367">
        <f t="shared" si="40"/>
        <v>0</v>
      </c>
      <c r="L788" s="439"/>
      <c r="M788" s="816"/>
      <c r="N788" s="441"/>
      <c r="O788" s="795"/>
      <c r="P788" s="440"/>
      <c r="Q788" s="441"/>
    </row>
    <row r="789" spans="1:17" s="317" customFormat="1" ht="13.5" customHeight="1" x14ac:dyDescent="0.2">
      <c r="A789" s="1099" t="s">
        <v>295</v>
      </c>
      <c r="B789" s="845" t="s">
        <v>335</v>
      </c>
      <c r="C789" s="420" t="s">
        <v>9</v>
      </c>
      <c r="D789" s="421">
        <f t="shared" si="41"/>
        <v>0.38600000000000001</v>
      </c>
      <c r="E789" s="422">
        <f t="shared" si="39"/>
        <v>0</v>
      </c>
      <c r="F789" s="423"/>
      <c r="G789" s="424"/>
      <c r="H789" s="422">
        <f t="shared" si="42"/>
        <v>0.38600000000000001</v>
      </c>
      <c r="I789" s="423"/>
      <c r="J789" s="445">
        <v>0.38600000000000001</v>
      </c>
      <c r="K789" s="355">
        <f t="shared" si="40"/>
        <v>0</v>
      </c>
      <c r="L789" s="426"/>
      <c r="M789" s="427"/>
      <c r="N789" s="426"/>
      <c r="O789" s="793"/>
      <c r="P789" s="427"/>
      <c r="Q789" s="426"/>
    </row>
    <row r="790" spans="1:17" s="317" customFormat="1" ht="13.5" customHeight="1" x14ac:dyDescent="0.2">
      <c r="A790" s="1099"/>
      <c r="B790" s="428" t="s">
        <v>426</v>
      </c>
      <c r="C790" s="429" t="s">
        <v>48</v>
      </c>
      <c r="D790" s="926">
        <f t="shared" si="41"/>
        <v>1</v>
      </c>
      <c r="E790" s="927">
        <f t="shared" si="39"/>
        <v>0</v>
      </c>
      <c r="F790" s="928"/>
      <c r="G790" s="929"/>
      <c r="H790" s="927">
        <f t="shared" si="42"/>
        <v>1</v>
      </c>
      <c r="I790" s="943"/>
      <c r="J790" s="930">
        <v>1</v>
      </c>
      <c r="K790" s="938">
        <f t="shared" si="40"/>
        <v>0</v>
      </c>
      <c r="L790" s="433"/>
      <c r="M790" s="815"/>
      <c r="N790" s="426"/>
      <c r="O790" s="793"/>
      <c r="P790" s="427"/>
      <c r="Q790" s="426"/>
    </row>
    <row r="791" spans="1:17" s="317" customFormat="1" ht="13.5" customHeight="1" thickBot="1" x14ac:dyDescent="0.25">
      <c r="A791" s="1099"/>
      <c r="B791" s="830"/>
      <c r="C791" s="453" t="s">
        <v>39</v>
      </c>
      <c r="D791" s="454">
        <f t="shared" si="41"/>
        <v>99.12</v>
      </c>
      <c r="E791" s="320">
        <f t="shared" si="39"/>
        <v>0</v>
      </c>
      <c r="F791" s="455"/>
      <c r="G791" s="831"/>
      <c r="H791" s="320">
        <f t="shared" si="42"/>
        <v>99.12</v>
      </c>
      <c r="I791" s="832"/>
      <c r="J791" s="438">
        <v>99.12</v>
      </c>
      <c r="K791" s="366">
        <f t="shared" si="40"/>
        <v>0</v>
      </c>
      <c r="L791" s="834"/>
      <c r="M791" s="835"/>
      <c r="N791" s="451"/>
      <c r="O791" s="796"/>
      <c r="P791" s="452"/>
      <c r="Q791" s="451"/>
    </row>
    <row r="792" spans="1:17" s="317" customFormat="1" ht="13.5" customHeight="1" x14ac:dyDescent="0.2">
      <c r="A792" s="1098" t="s">
        <v>296</v>
      </c>
      <c r="B792" s="845" t="s">
        <v>567</v>
      </c>
      <c r="C792" s="442" t="s">
        <v>9</v>
      </c>
      <c r="D792" s="846">
        <f t="shared" si="41"/>
        <v>0.38600000000000001</v>
      </c>
      <c r="E792" s="847">
        <f t="shared" si="39"/>
        <v>0</v>
      </c>
      <c r="F792" s="443"/>
      <c r="G792" s="444"/>
      <c r="H792" s="847">
        <f t="shared" si="42"/>
        <v>0.38600000000000001</v>
      </c>
      <c r="I792" s="443"/>
      <c r="J792" s="445">
        <v>0.38600000000000001</v>
      </c>
      <c r="K792" s="325">
        <f t="shared" si="40"/>
        <v>0</v>
      </c>
      <c r="L792" s="446"/>
      <c r="M792" s="447"/>
      <c r="N792" s="446"/>
      <c r="O792" s="794"/>
      <c r="P792" s="447"/>
      <c r="Q792" s="446"/>
    </row>
    <row r="793" spans="1:17" s="317" customFormat="1" ht="13.5" customHeight="1" x14ac:dyDescent="0.2">
      <c r="A793" s="1099"/>
      <c r="B793" s="428" t="s">
        <v>412</v>
      </c>
      <c r="C793" s="429" t="s">
        <v>48</v>
      </c>
      <c r="D793" s="926">
        <f t="shared" si="41"/>
        <v>1</v>
      </c>
      <c r="E793" s="927">
        <f t="shared" si="39"/>
        <v>0</v>
      </c>
      <c r="F793" s="928"/>
      <c r="G793" s="929"/>
      <c r="H793" s="927">
        <f t="shared" si="42"/>
        <v>1</v>
      </c>
      <c r="I793" s="943"/>
      <c r="J793" s="944">
        <v>1</v>
      </c>
      <c r="K793" s="938">
        <f t="shared" si="40"/>
        <v>0</v>
      </c>
      <c r="L793" s="433"/>
      <c r="M793" s="815"/>
      <c r="N793" s="426"/>
      <c r="O793" s="793"/>
      <c r="P793" s="427"/>
      <c r="Q793" s="426"/>
    </row>
    <row r="794" spans="1:17" s="317" customFormat="1" ht="13.5" customHeight="1" thickBot="1" x14ac:dyDescent="0.25">
      <c r="A794" s="1100"/>
      <c r="B794" s="434"/>
      <c r="C794" s="435" t="s">
        <v>39</v>
      </c>
      <c r="D794" s="848">
        <f t="shared" si="41"/>
        <v>108.56</v>
      </c>
      <c r="E794" s="849">
        <f t="shared" si="39"/>
        <v>0</v>
      </c>
      <c r="F794" s="436"/>
      <c r="G794" s="437"/>
      <c r="H794" s="849">
        <f t="shared" si="42"/>
        <v>108.56</v>
      </c>
      <c r="I794" s="449"/>
      <c r="J794" s="450">
        <v>108.56</v>
      </c>
      <c r="K794" s="367">
        <f t="shared" si="40"/>
        <v>0</v>
      </c>
      <c r="L794" s="439"/>
      <c r="M794" s="816"/>
      <c r="N794" s="441"/>
      <c r="O794" s="795"/>
      <c r="P794" s="440"/>
      <c r="Q794" s="441"/>
    </row>
    <row r="795" spans="1:17" s="317" customFormat="1" ht="13.5" customHeight="1" x14ac:dyDescent="0.2">
      <c r="A795" s="1099" t="s">
        <v>297</v>
      </c>
      <c r="B795" s="845" t="s">
        <v>568</v>
      </c>
      <c r="C795" s="420" t="s">
        <v>9</v>
      </c>
      <c r="D795" s="421">
        <f t="shared" si="41"/>
        <v>0.38600000000000001</v>
      </c>
      <c r="E795" s="422">
        <f t="shared" si="39"/>
        <v>0</v>
      </c>
      <c r="F795" s="423"/>
      <c r="G795" s="424"/>
      <c r="H795" s="422">
        <f t="shared" si="42"/>
        <v>0.38600000000000001</v>
      </c>
      <c r="I795" s="423"/>
      <c r="J795" s="445">
        <v>0.38600000000000001</v>
      </c>
      <c r="K795" s="355">
        <f t="shared" si="40"/>
        <v>0</v>
      </c>
      <c r="L795" s="426"/>
      <c r="M795" s="427"/>
      <c r="N795" s="426"/>
      <c r="O795" s="793"/>
      <c r="P795" s="427"/>
      <c r="Q795" s="426"/>
    </row>
    <row r="796" spans="1:17" s="317" customFormat="1" ht="13.5" customHeight="1" x14ac:dyDescent="0.2">
      <c r="A796" s="1099"/>
      <c r="B796" s="428" t="s">
        <v>357</v>
      </c>
      <c r="C796" s="429" t="s">
        <v>48</v>
      </c>
      <c r="D796" s="926">
        <f t="shared" si="41"/>
        <v>1</v>
      </c>
      <c r="E796" s="927">
        <f t="shared" si="39"/>
        <v>0</v>
      </c>
      <c r="F796" s="928"/>
      <c r="G796" s="929"/>
      <c r="H796" s="927">
        <f t="shared" si="42"/>
        <v>1</v>
      </c>
      <c r="I796" s="943"/>
      <c r="J796" s="944">
        <v>1</v>
      </c>
      <c r="K796" s="938">
        <f t="shared" si="40"/>
        <v>0</v>
      </c>
      <c r="L796" s="433"/>
      <c r="M796" s="815"/>
      <c r="N796" s="426"/>
      <c r="O796" s="793"/>
      <c r="P796" s="427"/>
      <c r="Q796" s="426"/>
    </row>
    <row r="797" spans="1:17" s="317" customFormat="1" ht="13.5" customHeight="1" thickBot="1" x14ac:dyDescent="0.25">
      <c r="A797" s="1099"/>
      <c r="B797" s="830"/>
      <c r="C797" s="453" t="s">
        <v>39</v>
      </c>
      <c r="D797" s="454">
        <f t="shared" si="41"/>
        <v>108.56</v>
      </c>
      <c r="E797" s="320">
        <f t="shared" si="39"/>
        <v>0</v>
      </c>
      <c r="F797" s="455"/>
      <c r="G797" s="831"/>
      <c r="H797" s="320">
        <f t="shared" si="42"/>
        <v>108.56</v>
      </c>
      <c r="I797" s="832"/>
      <c r="J797" s="450">
        <v>108.56</v>
      </c>
      <c r="K797" s="366">
        <f t="shared" si="40"/>
        <v>0</v>
      </c>
      <c r="L797" s="834"/>
      <c r="M797" s="835"/>
      <c r="N797" s="451"/>
      <c r="O797" s="796"/>
      <c r="P797" s="452"/>
      <c r="Q797" s="451"/>
    </row>
    <row r="798" spans="1:17" s="317" customFormat="1" ht="13.5" customHeight="1" x14ac:dyDescent="0.2">
      <c r="A798" s="1098" t="s">
        <v>298</v>
      </c>
      <c r="B798" s="845" t="s">
        <v>569</v>
      </c>
      <c r="C798" s="442" t="s">
        <v>9</v>
      </c>
      <c r="D798" s="846">
        <f t="shared" si="41"/>
        <v>0.38600000000000001</v>
      </c>
      <c r="E798" s="847">
        <f t="shared" si="39"/>
        <v>0</v>
      </c>
      <c r="F798" s="443"/>
      <c r="G798" s="444"/>
      <c r="H798" s="847">
        <f t="shared" si="42"/>
        <v>0.38600000000000001</v>
      </c>
      <c r="I798" s="443"/>
      <c r="J798" s="445">
        <v>0.38600000000000001</v>
      </c>
      <c r="K798" s="325">
        <f t="shared" si="40"/>
        <v>0</v>
      </c>
      <c r="L798" s="446"/>
      <c r="M798" s="447"/>
      <c r="N798" s="446"/>
      <c r="O798" s="794"/>
      <c r="P798" s="447"/>
      <c r="Q798" s="446"/>
    </row>
    <row r="799" spans="1:17" s="317" customFormat="1" ht="13.5" customHeight="1" x14ac:dyDescent="0.2">
      <c r="A799" s="1099"/>
      <c r="B799" s="428" t="s">
        <v>423</v>
      </c>
      <c r="C799" s="429" t="s">
        <v>48</v>
      </c>
      <c r="D799" s="926">
        <f t="shared" si="41"/>
        <v>1</v>
      </c>
      <c r="E799" s="927">
        <f t="shared" si="39"/>
        <v>0</v>
      </c>
      <c r="F799" s="928"/>
      <c r="G799" s="929"/>
      <c r="H799" s="927">
        <f t="shared" si="42"/>
        <v>1</v>
      </c>
      <c r="I799" s="943"/>
      <c r="J799" s="930">
        <v>1</v>
      </c>
      <c r="K799" s="938">
        <f t="shared" si="40"/>
        <v>0</v>
      </c>
      <c r="L799" s="433"/>
      <c r="M799" s="815"/>
      <c r="N799" s="426"/>
      <c r="O799" s="793"/>
      <c r="P799" s="427"/>
      <c r="Q799" s="426"/>
    </row>
    <row r="800" spans="1:17" s="317" customFormat="1" ht="13.5" customHeight="1" thickBot="1" x14ac:dyDescent="0.25">
      <c r="A800" s="1100"/>
      <c r="B800" s="434"/>
      <c r="C800" s="435" t="s">
        <v>39</v>
      </c>
      <c r="D800" s="848">
        <f t="shared" si="41"/>
        <v>99.12</v>
      </c>
      <c r="E800" s="849">
        <f t="shared" si="39"/>
        <v>0</v>
      </c>
      <c r="F800" s="436"/>
      <c r="G800" s="437"/>
      <c r="H800" s="849">
        <f t="shared" si="42"/>
        <v>99.12</v>
      </c>
      <c r="I800" s="449"/>
      <c r="J800" s="438">
        <v>99.12</v>
      </c>
      <c r="K800" s="367">
        <f t="shared" si="40"/>
        <v>0</v>
      </c>
      <c r="L800" s="439"/>
      <c r="M800" s="816"/>
      <c r="N800" s="441"/>
      <c r="O800" s="795"/>
      <c r="P800" s="440"/>
      <c r="Q800" s="441"/>
    </row>
    <row r="801" spans="1:17" s="317" customFormat="1" ht="13.5" customHeight="1" x14ac:dyDescent="0.2">
      <c r="A801" s="1099" t="s">
        <v>299</v>
      </c>
      <c r="B801" s="845" t="s">
        <v>570</v>
      </c>
      <c r="C801" s="420" t="s">
        <v>9</v>
      </c>
      <c r="D801" s="421">
        <f t="shared" si="41"/>
        <v>0.38600000000000001</v>
      </c>
      <c r="E801" s="422">
        <f t="shared" si="39"/>
        <v>0</v>
      </c>
      <c r="F801" s="423"/>
      <c r="G801" s="424"/>
      <c r="H801" s="422">
        <f t="shared" si="42"/>
        <v>0.38600000000000001</v>
      </c>
      <c r="I801" s="423"/>
      <c r="J801" s="445">
        <v>0.38600000000000001</v>
      </c>
      <c r="K801" s="355">
        <f t="shared" si="40"/>
        <v>0</v>
      </c>
      <c r="L801" s="426"/>
      <c r="M801" s="427"/>
      <c r="N801" s="426"/>
      <c r="O801" s="793"/>
      <c r="P801" s="427"/>
      <c r="Q801" s="426"/>
    </row>
    <row r="802" spans="1:17" s="317" customFormat="1" ht="13.5" customHeight="1" x14ac:dyDescent="0.2">
      <c r="A802" s="1099"/>
      <c r="B802" s="428" t="s">
        <v>426</v>
      </c>
      <c r="C802" s="429" t="s">
        <v>48</v>
      </c>
      <c r="D802" s="926">
        <f t="shared" si="41"/>
        <v>1</v>
      </c>
      <c r="E802" s="927">
        <f t="shared" si="39"/>
        <v>0</v>
      </c>
      <c r="F802" s="928"/>
      <c r="G802" s="929"/>
      <c r="H802" s="927">
        <f t="shared" si="42"/>
        <v>1</v>
      </c>
      <c r="I802" s="943"/>
      <c r="J802" s="930">
        <v>1</v>
      </c>
      <c r="K802" s="938">
        <f t="shared" si="40"/>
        <v>0</v>
      </c>
      <c r="L802" s="433"/>
      <c r="M802" s="815"/>
      <c r="N802" s="426"/>
      <c r="O802" s="793"/>
      <c r="P802" s="427"/>
      <c r="Q802" s="426"/>
    </row>
    <row r="803" spans="1:17" s="317" customFormat="1" ht="13.5" customHeight="1" thickBot="1" x14ac:dyDescent="0.25">
      <c r="A803" s="1099"/>
      <c r="B803" s="830"/>
      <c r="C803" s="453" t="s">
        <v>39</v>
      </c>
      <c r="D803" s="454">
        <f t="shared" si="41"/>
        <v>99.12</v>
      </c>
      <c r="E803" s="320">
        <f t="shared" si="39"/>
        <v>0</v>
      </c>
      <c r="F803" s="455"/>
      <c r="G803" s="831"/>
      <c r="H803" s="320">
        <f t="shared" si="42"/>
        <v>99.12</v>
      </c>
      <c r="I803" s="832"/>
      <c r="J803" s="438">
        <v>99.12</v>
      </c>
      <c r="K803" s="366">
        <f t="shared" si="40"/>
        <v>0</v>
      </c>
      <c r="L803" s="834"/>
      <c r="M803" s="835"/>
      <c r="N803" s="451"/>
      <c r="O803" s="796"/>
      <c r="P803" s="452"/>
      <c r="Q803" s="451"/>
    </row>
    <row r="804" spans="1:17" s="317" customFormat="1" ht="13.5" customHeight="1" x14ac:dyDescent="0.2">
      <c r="A804" s="1098" t="s">
        <v>300</v>
      </c>
      <c r="B804" s="845" t="s">
        <v>571</v>
      </c>
      <c r="C804" s="442" t="s">
        <v>9</v>
      </c>
      <c r="D804" s="846">
        <f t="shared" si="41"/>
        <v>0.77200000000000002</v>
      </c>
      <c r="E804" s="847">
        <f t="shared" si="39"/>
        <v>0</v>
      </c>
      <c r="F804" s="443"/>
      <c r="G804" s="444"/>
      <c r="H804" s="847">
        <f t="shared" si="42"/>
        <v>0.77200000000000002</v>
      </c>
      <c r="I804" s="443"/>
      <c r="J804" s="445">
        <v>0.77200000000000002</v>
      </c>
      <c r="K804" s="325">
        <f t="shared" si="40"/>
        <v>0</v>
      </c>
      <c r="L804" s="446"/>
      <c r="M804" s="447"/>
      <c r="N804" s="446"/>
      <c r="O804" s="794"/>
      <c r="P804" s="447"/>
      <c r="Q804" s="446"/>
    </row>
    <row r="805" spans="1:17" s="317" customFormat="1" ht="13.5" customHeight="1" x14ac:dyDescent="0.2">
      <c r="A805" s="1099"/>
      <c r="B805" s="428" t="s">
        <v>440</v>
      </c>
      <c r="C805" s="429" t="s">
        <v>48</v>
      </c>
      <c r="D805" s="926">
        <f t="shared" si="41"/>
        <v>2</v>
      </c>
      <c r="E805" s="927">
        <f t="shared" si="39"/>
        <v>0</v>
      </c>
      <c r="F805" s="928"/>
      <c r="G805" s="929"/>
      <c r="H805" s="927">
        <f t="shared" si="42"/>
        <v>2</v>
      </c>
      <c r="I805" s="943"/>
      <c r="J805" s="930">
        <v>2</v>
      </c>
      <c r="K805" s="938">
        <f t="shared" si="40"/>
        <v>0</v>
      </c>
      <c r="L805" s="433"/>
      <c r="M805" s="815"/>
      <c r="N805" s="426"/>
      <c r="O805" s="793"/>
      <c r="P805" s="427"/>
      <c r="Q805" s="426"/>
    </row>
    <row r="806" spans="1:17" s="317" customFormat="1" ht="13.5" customHeight="1" thickBot="1" x14ac:dyDescent="0.25">
      <c r="A806" s="1100"/>
      <c r="B806" s="434"/>
      <c r="C806" s="435" t="s">
        <v>39</v>
      </c>
      <c r="D806" s="848">
        <f t="shared" si="41"/>
        <v>198.24</v>
      </c>
      <c r="E806" s="849">
        <f t="shared" ref="E806:E869" si="43">F806+G806</f>
        <v>0</v>
      </c>
      <c r="F806" s="436"/>
      <c r="G806" s="437"/>
      <c r="H806" s="849">
        <f t="shared" si="42"/>
        <v>198.24</v>
      </c>
      <c r="I806" s="449"/>
      <c r="J806" s="438">
        <v>198.24</v>
      </c>
      <c r="K806" s="367">
        <f t="shared" ref="K806:K869" si="44">L806+M806</f>
        <v>0</v>
      </c>
      <c r="L806" s="439"/>
      <c r="M806" s="816"/>
      <c r="N806" s="441"/>
      <c r="O806" s="795"/>
      <c r="P806" s="440"/>
      <c r="Q806" s="441"/>
    </row>
    <row r="807" spans="1:17" s="317" customFormat="1" ht="13.5" customHeight="1" x14ac:dyDescent="0.2">
      <c r="A807" s="1099" t="s">
        <v>301</v>
      </c>
      <c r="B807" s="845" t="s">
        <v>572</v>
      </c>
      <c r="C807" s="420" t="s">
        <v>9</v>
      </c>
      <c r="D807" s="421">
        <f t="shared" si="41"/>
        <v>0.38600000000000001</v>
      </c>
      <c r="E807" s="422">
        <f t="shared" si="43"/>
        <v>0</v>
      </c>
      <c r="F807" s="423"/>
      <c r="G807" s="424"/>
      <c r="H807" s="422">
        <f t="shared" si="42"/>
        <v>0.38600000000000001</v>
      </c>
      <c r="I807" s="423"/>
      <c r="J807" s="445">
        <v>0.38600000000000001</v>
      </c>
      <c r="K807" s="355">
        <f t="shared" si="44"/>
        <v>0</v>
      </c>
      <c r="L807" s="426"/>
      <c r="M807" s="427"/>
      <c r="N807" s="426"/>
      <c r="O807" s="793"/>
      <c r="P807" s="427"/>
      <c r="Q807" s="426"/>
    </row>
    <row r="808" spans="1:17" s="317" customFormat="1" ht="13.5" customHeight="1" x14ac:dyDescent="0.2">
      <c r="A808" s="1099"/>
      <c r="B808" s="428" t="s">
        <v>436</v>
      </c>
      <c r="C808" s="429" t="s">
        <v>48</v>
      </c>
      <c r="D808" s="926">
        <f t="shared" si="41"/>
        <v>1</v>
      </c>
      <c r="E808" s="927">
        <f t="shared" si="43"/>
        <v>0</v>
      </c>
      <c r="F808" s="928"/>
      <c r="G808" s="929"/>
      <c r="H808" s="927">
        <f t="shared" si="42"/>
        <v>1</v>
      </c>
      <c r="I808" s="943"/>
      <c r="J808" s="930">
        <v>1</v>
      </c>
      <c r="K808" s="938">
        <f t="shared" si="44"/>
        <v>0</v>
      </c>
      <c r="L808" s="433"/>
      <c r="M808" s="815"/>
      <c r="N808" s="426"/>
      <c r="O808" s="793"/>
      <c r="P808" s="427"/>
      <c r="Q808" s="426"/>
    </row>
    <row r="809" spans="1:17" s="317" customFormat="1" ht="13.5" customHeight="1" thickBot="1" x14ac:dyDescent="0.25">
      <c r="A809" s="1099"/>
      <c r="B809" s="830"/>
      <c r="C809" s="453" t="s">
        <v>39</v>
      </c>
      <c r="D809" s="454">
        <f t="shared" si="41"/>
        <v>99.12</v>
      </c>
      <c r="E809" s="320">
        <f t="shared" si="43"/>
        <v>0</v>
      </c>
      <c r="F809" s="455"/>
      <c r="G809" s="831"/>
      <c r="H809" s="320">
        <f t="shared" si="42"/>
        <v>99.12</v>
      </c>
      <c r="I809" s="832"/>
      <c r="J809" s="438">
        <v>99.12</v>
      </c>
      <c r="K809" s="366">
        <f t="shared" si="44"/>
        <v>0</v>
      </c>
      <c r="L809" s="834"/>
      <c r="M809" s="835"/>
      <c r="N809" s="451"/>
      <c r="O809" s="796"/>
      <c r="P809" s="452"/>
      <c r="Q809" s="451"/>
    </row>
    <row r="810" spans="1:17" s="317" customFormat="1" ht="13.5" customHeight="1" x14ac:dyDescent="0.2">
      <c r="A810" s="1098" t="s">
        <v>302</v>
      </c>
      <c r="B810" s="845" t="s">
        <v>573</v>
      </c>
      <c r="C810" s="442" t="s">
        <v>9</v>
      </c>
      <c r="D810" s="846">
        <f t="shared" si="41"/>
        <v>0.77200000000000002</v>
      </c>
      <c r="E810" s="847">
        <f t="shared" si="43"/>
        <v>0</v>
      </c>
      <c r="F810" s="443"/>
      <c r="G810" s="444"/>
      <c r="H810" s="847">
        <f t="shared" si="42"/>
        <v>0.77200000000000002</v>
      </c>
      <c r="I810" s="443"/>
      <c r="J810" s="445">
        <v>0.77200000000000002</v>
      </c>
      <c r="K810" s="325">
        <f t="shared" si="44"/>
        <v>0</v>
      </c>
      <c r="L810" s="446"/>
      <c r="M810" s="447"/>
      <c r="N810" s="446"/>
      <c r="O810" s="794"/>
      <c r="P810" s="447"/>
      <c r="Q810" s="446"/>
    </row>
    <row r="811" spans="1:17" s="317" customFormat="1" ht="13.5" customHeight="1" x14ac:dyDescent="0.2">
      <c r="A811" s="1099"/>
      <c r="B811" s="428" t="s">
        <v>574</v>
      </c>
      <c r="C811" s="429" t="s">
        <v>48</v>
      </c>
      <c r="D811" s="926">
        <f t="shared" si="41"/>
        <v>2</v>
      </c>
      <c r="E811" s="927">
        <f t="shared" si="43"/>
        <v>0</v>
      </c>
      <c r="F811" s="928"/>
      <c r="G811" s="929"/>
      <c r="H811" s="927">
        <f t="shared" si="42"/>
        <v>2</v>
      </c>
      <c r="I811" s="943"/>
      <c r="J811" s="930">
        <v>2</v>
      </c>
      <c r="K811" s="938">
        <f t="shared" si="44"/>
        <v>0</v>
      </c>
      <c r="L811" s="433"/>
      <c r="M811" s="815"/>
      <c r="N811" s="426"/>
      <c r="O811" s="793"/>
      <c r="P811" s="427"/>
      <c r="Q811" s="426"/>
    </row>
    <row r="812" spans="1:17" s="317" customFormat="1" ht="13.5" customHeight="1" thickBot="1" x14ac:dyDescent="0.25">
      <c r="A812" s="1100"/>
      <c r="B812" s="434"/>
      <c r="C812" s="435" t="s">
        <v>39</v>
      </c>
      <c r="D812" s="848">
        <f t="shared" si="41"/>
        <v>198.24</v>
      </c>
      <c r="E812" s="849">
        <f t="shared" si="43"/>
        <v>0</v>
      </c>
      <c r="F812" s="436"/>
      <c r="G812" s="437"/>
      <c r="H812" s="849">
        <f t="shared" si="42"/>
        <v>198.24</v>
      </c>
      <c r="I812" s="449"/>
      <c r="J812" s="438">
        <v>198.24</v>
      </c>
      <c r="K812" s="367">
        <f t="shared" si="44"/>
        <v>0</v>
      </c>
      <c r="L812" s="439"/>
      <c r="M812" s="816"/>
      <c r="N812" s="441"/>
      <c r="O812" s="795"/>
      <c r="P812" s="440"/>
      <c r="Q812" s="441"/>
    </row>
    <row r="813" spans="1:17" s="317" customFormat="1" ht="13.5" customHeight="1" x14ac:dyDescent="0.2">
      <c r="A813" s="1099" t="s">
        <v>303</v>
      </c>
      <c r="B813" s="845" t="s">
        <v>575</v>
      </c>
      <c r="C813" s="420" t="s">
        <v>9</v>
      </c>
      <c r="D813" s="421">
        <f t="shared" si="41"/>
        <v>0.77200000000000002</v>
      </c>
      <c r="E813" s="422">
        <f t="shared" si="43"/>
        <v>0</v>
      </c>
      <c r="F813" s="423"/>
      <c r="G813" s="424"/>
      <c r="H813" s="422">
        <f t="shared" si="42"/>
        <v>0.77200000000000002</v>
      </c>
      <c r="I813" s="423"/>
      <c r="J813" s="445">
        <v>0.77200000000000002</v>
      </c>
      <c r="K813" s="355">
        <f t="shared" si="44"/>
        <v>0</v>
      </c>
      <c r="L813" s="426"/>
      <c r="M813" s="427"/>
      <c r="N813" s="426"/>
      <c r="O813" s="793"/>
      <c r="P813" s="427"/>
      <c r="Q813" s="426"/>
    </row>
    <row r="814" spans="1:17" s="317" customFormat="1" ht="13.5" customHeight="1" x14ac:dyDescent="0.2">
      <c r="A814" s="1099"/>
      <c r="B814" s="428" t="s">
        <v>421</v>
      </c>
      <c r="C814" s="429" t="s">
        <v>48</v>
      </c>
      <c r="D814" s="430">
        <f t="shared" si="41"/>
        <v>2</v>
      </c>
      <c r="E814" s="320">
        <f t="shared" si="43"/>
        <v>0</v>
      </c>
      <c r="F814" s="431"/>
      <c r="G814" s="432"/>
      <c r="H814" s="320">
        <f t="shared" si="42"/>
        <v>2</v>
      </c>
      <c r="I814" s="423"/>
      <c r="J814" s="930">
        <v>2</v>
      </c>
      <c r="K814" s="355">
        <f t="shared" si="44"/>
        <v>0</v>
      </c>
      <c r="L814" s="433"/>
      <c r="M814" s="815"/>
      <c r="N814" s="426"/>
      <c r="O814" s="793"/>
      <c r="P814" s="427"/>
      <c r="Q814" s="426"/>
    </row>
    <row r="815" spans="1:17" s="317" customFormat="1" ht="13.5" customHeight="1" thickBot="1" x14ac:dyDescent="0.25">
      <c r="A815" s="1099"/>
      <c r="B815" s="830"/>
      <c r="C815" s="453" t="s">
        <v>39</v>
      </c>
      <c r="D815" s="454">
        <f t="shared" si="41"/>
        <v>198.24</v>
      </c>
      <c r="E815" s="320">
        <f t="shared" si="43"/>
        <v>0</v>
      </c>
      <c r="F815" s="455"/>
      <c r="G815" s="831"/>
      <c r="H815" s="320">
        <f t="shared" si="42"/>
        <v>198.24</v>
      </c>
      <c r="I815" s="832"/>
      <c r="J815" s="438">
        <v>198.24</v>
      </c>
      <c r="K815" s="366">
        <f t="shared" si="44"/>
        <v>0</v>
      </c>
      <c r="L815" s="439"/>
      <c r="M815" s="816"/>
      <c r="N815" s="441"/>
      <c r="O815" s="795"/>
      <c r="P815" s="440"/>
      <c r="Q815" s="441"/>
    </row>
    <row r="816" spans="1:17" s="317" customFormat="1" ht="13.5" customHeight="1" x14ac:dyDescent="0.2">
      <c r="A816" s="1098" t="s">
        <v>304</v>
      </c>
      <c r="B816" s="845" t="s">
        <v>395</v>
      </c>
      <c r="C816" s="442" t="s">
        <v>9</v>
      </c>
      <c r="D816" s="846">
        <f t="shared" si="41"/>
        <v>1.39</v>
      </c>
      <c r="E816" s="847">
        <f t="shared" si="43"/>
        <v>0</v>
      </c>
      <c r="F816" s="443"/>
      <c r="G816" s="444"/>
      <c r="H816" s="847">
        <f t="shared" si="42"/>
        <v>1.39</v>
      </c>
      <c r="I816" s="443"/>
      <c r="J816" s="445">
        <v>1.39</v>
      </c>
      <c r="K816" s="850">
        <f t="shared" si="44"/>
        <v>0</v>
      </c>
      <c r="L816" s="446"/>
      <c r="M816" s="447"/>
      <c r="N816" s="446"/>
      <c r="O816" s="794"/>
      <c r="P816" s="447"/>
      <c r="Q816" s="446"/>
    </row>
    <row r="817" spans="1:17" s="317" customFormat="1" ht="13.5" customHeight="1" x14ac:dyDescent="0.2">
      <c r="A817" s="1099"/>
      <c r="B817" s="428" t="s">
        <v>576</v>
      </c>
      <c r="C817" s="429" t="s">
        <v>48</v>
      </c>
      <c r="D817" s="926">
        <f t="shared" si="41"/>
        <v>2</v>
      </c>
      <c r="E817" s="927">
        <f t="shared" si="43"/>
        <v>0</v>
      </c>
      <c r="F817" s="928"/>
      <c r="G817" s="929"/>
      <c r="H817" s="927">
        <f t="shared" si="42"/>
        <v>2</v>
      </c>
      <c r="I817" s="943"/>
      <c r="J817" s="944">
        <v>2</v>
      </c>
      <c r="K817" s="941">
        <f t="shared" si="44"/>
        <v>0</v>
      </c>
      <c r="L817" s="433"/>
      <c r="M817" s="815"/>
      <c r="N817" s="426"/>
      <c r="O817" s="793"/>
      <c r="P817" s="427"/>
      <c r="Q817" s="426"/>
    </row>
    <row r="818" spans="1:17" s="317" customFormat="1" ht="13.5" customHeight="1" thickBot="1" x14ac:dyDescent="0.25">
      <c r="A818" s="1100"/>
      <c r="B818" s="434"/>
      <c r="C818" s="435" t="s">
        <v>39</v>
      </c>
      <c r="D818" s="848">
        <f t="shared" si="41"/>
        <v>576</v>
      </c>
      <c r="E818" s="849">
        <f t="shared" si="43"/>
        <v>0</v>
      </c>
      <c r="F818" s="436"/>
      <c r="G818" s="437"/>
      <c r="H818" s="849">
        <f t="shared" si="42"/>
        <v>576</v>
      </c>
      <c r="I818" s="449"/>
      <c r="J818" s="450">
        <v>576</v>
      </c>
      <c r="K818" s="853">
        <f t="shared" si="44"/>
        <v>0</v>
      </c>
      <c r="L818" s="439"/>
      <c r="M818" s="816"/>
      <c r="N818" s="441"/>
      <c r="O818" s="795"/>
      <c r="P818" s="440"/>
      <c r="Q818" s="441"/>
    </row>
    <row r="819" spans="1:17" s="317" customFormat="1" ht="13.5" customHeight="1" x14ac:dyDescent="0.2">
      <c r="A819" s="1099" t="s">
        <v>305</v>
      </c>
      <c r="B819" s="419" t="s">
        <v>577</v>
      </c>
      <c r="C819" s="420" t="s">
        <v>9</v>
      </c>
      <c r="D819" s="421">
        <f t="shared" si="41"/>
        <v>1.853</v>
      </c>
      <c r="E819" s="422">
        <f t="shared" si="43"/>
        <v>0</v>
      </c>
      <c r="F819" s="423"/>
      <c r="G819" s="424"/>
      <c r="H819" s="422">
        <f t="shared" si="42"/>
        <v>1.853</v>
      </c>
      <c r="I819" s="423"/>
      <c r="J819" s="425">
        <v>1.853</v>
      </c>
      <c r="K819" s="355">
        <f t="shared" si="44"/>
        <v>0</v>
      </c>
      <c r="L819" s="446"/>
      <c r="M819" s="447"/>
      <c r="N819" s="446"/>
      <c r="O819" s="794"/>
      <c r="P819" s="447"/>
      <c r="Q819" s="446"/>
    </row>
    <row r="820" spans="1:17" s="317" customFormat="1" ht="13.5" customHeight="1" x14ac:dyDescent="0.2">
      <c r="A820" s="1099"/>
      <c r="B820" s="428" t="s">
        <v>440</v>
      </c>
      <c r="C820" s="429" t="s">
        <v>48</v>
      </c>
      <c r="D820" s="926">
        <f t="shared" si="41"/>
        <v>2</v>
      </c>
      <c r="E820" s="927">
        <f t="shared" si="43"/>
        <v>0</v>
      </c>
      <c r="F820" s="928"/>
      <c r="G820" s="929"/>
      <c r="H820" s="927">
        <f t="shared" si="42"/>
        <v>2</v>
      </c>
      <c r="I820" s="943"/>
      <c r="J820" s="944">
        <v>2</v>
      </c>
      <c r="K820" s="938">
        <f t="shared" si="44"/>
        <v>0</v>
      </c>
      <c r="L820" s="433"/>
      <c r="M820" s="815"/>
      <c r="N820" s="426"/>
      <c r="O820" s="793"/>
      <c r="P820" s="427"/>
      <c r="Q820" s="426"/>
    </row>
    <row r="821" spans="1:17" s="317" customFormat="1" ht="13.5" customHeight="1" thickBot="1" x14ac:dyDescent="0.25">
      <c r="A821" s="1100"/>
      <c r="B821" s="830"/>
      <c r="C821" s="453" t="s">
        <v>39</v>
      </c>
      <c r="D821" s="454">
        <f t="shared" si="41"/>
        <v>935.72</v>
      </c>
      <c r="E821" s="320">
        <f t="shared" si="43"/>
        <v>0</v>
      </c>
      <c r="F821" s="455"/>
      <c r="G821" s="831"/>
      <c r="H821" s="320">
        <f t="shared" si="42"/>
        <v>935.72</v>
      </c>
      <c r="I821" s="832"/>
      <c r="J821" s="833">
        <v>935.72</v>
      </c>
      <c r="K821" s="366">
        <f t="shared" si="44"/>
        <v>0</v>
      </c>
      <c r="L821" s="439"/>
      <c r="M821" s="816"/>
      <c r="N821" s="441"/>
      <c r="O821" s="795"/>
      <c r="P821" s="440"/>
      <c r="Q821" s="441"/>
    </row>
    <row r="822" spans="1:17" s="317" customFormat="1" ht="13.5" customHeight="1" x14ac:dyDescent="0.2">
      <c r="A822" s="1098" t="s">
        <v>306</v>
      </c>
      <c r="B822" s="845" t="s">
        <v>578</v>
      </c>
      <c r="C822" s="442" t="s">
        <v>9</v>
      </c>
      <c r="D822" s="846">
        <f t="shared" si="41"/>
        <v>0.69499999999999995</v>
      </c>
      <c r="E822" s="847">
        <f t="shared" si="43"/>
        <v>0</v>
      </c>
      <c r="F822" s="443"/>
      <c r="G822" s="444"/>
      <c r="H822" s="847">
        <f t="shared" si="42"/>
        <v>0.69499999999999995</v>
      </c>
      <c r="I822" s="443"/>
      <c r="J822" s="445">
        <v>0.69499999999999995</v>
      </c>
      <c r="K822" s="850">
        <f t="shared" si="44"/>
        <v>0</v>
      </c>
      <c r="L822" s="446"/>
      <c r="M822" s="447"/>
      <c r="N822" s="446"/>
      <c r="O822" s="794"/>
      <c r="P822" s="447"/>
      <c r="Q822" s="446"/>
    </row>
    <row r="823" spans="1:17" s="317" customFormat="1" ht="13.5" customHeight="1" x14ac:dyDescent="0.2">
      <c r="A823" s="1099"/>
      <c r="B823" s="851" t="s">
        <v>357</v>
      </c>
      <c r="C823" s="429" t="s">
        <v>48</v>
      </c>
      <c r="D823" s="926">
        <f t="shared" si="41"/>
        <v>1</v>
      </c>
      <c r="E823" s="927">
        <f t="shared" si="43"/>
        <v>0</v>
      </c>
      <c r="F823" s="928"/>
      <c r="G823" s="929"/>
      <c r="H823" s="927">
        <f t="shared" si="42"/>
        <v>1</v>
      </c>
      <c r="I823" s="943"/>
      <c r="J823" s="944">
        <v>1</v>
      </c>
      <c r="K823" s="941">
        <f t="shared" si="44"/>
        <v>0</v>
      </c>
      <c r="L823" s="433"/>
      <c r="M823" s="815"/>
      <c r="N823" s="426"/>
      <c r="O823" s="793"/>
      <c r="P823" s="427"/>
      <c r="Q823" s="426"/>
    </row>
    <row r="824" spans="1:17" s="317" customFormat="1" ht="13.5" customHeight="1" thickBot="1" x14ac:dyDescent="0.25">
      <c r="A824" s="1100"/>
      <c r="B824" s="434"/>
      <c r="C824" s="435" t="s">
        <v>39</v>
      </c>
      <c r="D824" s="848">
        <f t="shared" si="41"/>
        <v>290</v>
      </c>
      <c r="E824" s="849">
        <f t="shared" si="43"/>
        <v>0</v>
      </c>
      <c r="F824" s="436"/>
      <c r="G824" s="437"/>
      <c r="H824" s="849">
        <f t="shared" si="42"/>
        <v>290</v>
      </c>
      <c r="I824" s="449"/>
      <c r="J824" s="450">
        <v>290</v>
      </c>
      <c r="K824" s="853">
        <f t="shared" si="44"/>
        <v>0</v>
      </c>
      <c r="L824" s="439"/>
      <c r="M824" s="816"/>
      <c r="N824" s="441"/>
      <c r="O824" s="795"/>
      <c r="P824" s="440"/>
      <c r="Q824" s="441"/>
    </row>
    <row r="825" spans="1:17" s="317" customFormat="1" ht="13.5" customHeight="1" x14ac:dyDescent="0.2">
      <c r="A825" s="1098" t="s">
        <v>307</v>
      </c>
      <c r="B825" s="845" t="s">
        <v>579</v>
      </c>
      <c r="C825" s="420" t="s">
        <v>9</v>
      </c>
      <c r="D825" s="421">
        <f t="shared" ref="D825:D888" si="45">E825+H825+K825</f>
        <v>2.16</v>
      </c>
      <c r="E825" s="422">
        <f t="shared" si="43"/>
        <v>0</v>
      </c>
      <c r="F825" s="423"/>
      <c r="G825" s="424"/>
      <c r="H825" s="422">
        <f t="shared" si="42"/>
        <v>2.16</v>
      </c>
      <c r="I825" s="423"/>
      <c r="J825" s="425">
        <v>2.16</v>
      </c>
      <c r="K825" s="355">
        <f t="shared" si="44"/>
        <v>0</v>
      </c>
      <c r="L825" s="446"/>
      <c r="M825" s="447"/>
      <c r="N825" s="446"/>
      <c r="O825" s="794"/>
      <c r="P825" s="447"/>
      <c r="Q825" s="446"/>
    </row>
    <row r="826" spans="1:17" s="317" customFormat="1" ht="13.5" customHeight="1" x14ac:dyDescent="0.2">
      <c r="A826" s="1099"/>
      <c r="B826" s="428" t="s">
        <v>580</v>
      </c>
      <c r="C826" s="429" t="s">
        <v>48</v>
      </c>
      <c r="D826" s="926">
        <f t="shared" si="45"/>
        <v>2</v>
      </c>
      <c r="E826" s="927">
        <f t="shared" si="43"/>
        <v>0</v>
      </c>
      <c r="F826" s="928"/>
      <c r="G826" s="929"/>
      <c r="H826" s="927">
        <f t="shared" si="42"/>
        <v>2</v>
      </c>
      <c r="I826" s="943"/>
      <c r="J826" s="944">
        <v>2</v>
      </c>
      <c r="K826" s="938">
        <f t="shared" si="44"/>
        <v>0</v>
      </c>
      <c r="L826" s="433"/>
      <c r="M826" s="815"/>
      <c r="N826" s="426"/>
      <c r="O826" s="793"/>
      <c r="P826" s="427"/>
      <c r="Q826" s="426"/>
    </row>
    <row r="827" spans="1:17" s="317" customFormat="1" ht="13.5" customHeight="1" thickBot="1" x14ac:dyDescent="0.25">
      <c r="A827" s="1099"/>
      <c r="B827" s="830"/>
      <c r="C827" s="453" t="s">
        <v>39</v>
      </c>
      <c r="D827" s="454">
        <f t="shared" si="45"/>
        <v>935.72</v>
      </c>
      <c r="E827" s="320">
        <f t="shared" si="43"/>
        <v>0</v>
      </c>
      <c r="F827" s="455"/>
      <c r="G827" s="831"/>
      <c r="H827" s="320">
        <f t="shared" si="42"/>
        <v>935.72</v>
      </c>
      <c r="I827" s="832"/>
      <c r="J827" s="833">
        <v>935.72</v>
      </c>
      <c r="K827" s="366">
        <f t="shared" si="44"/>
        <v>0</v>
      </c>
      <c r="L827" s="834"/>
      <c r="M827" s="835"/>
      <c r="N827" s="451"/>
      <c r="O827" s="796"/>
      <c r="P827" s="452"/>
      <c r="Q827" s="451"/>
    </row>
    <row r="828" spans="1:17" s="317" customFormat="1" ht="13.5" customHeight="1" x14ac:dyDescent="0.2">
      <c r="A828" s="1098" t="s">
        <v>308</v>
      </c>
      <c r="B828" s="845" t="s">
        <v>389</v>
      </c>
      <c r="C828" s="442" t="s">
        <v>9</v>
      </c>
      <c r="D828" s="846">
        <f t="shared" si="45"/>
        <v>0.77200000000000002</v>
      </c>
      <c r="E828" s="847">
        <f t="shared" si="43"/>
        <v>0</v>
      </c>
      <c r="F828" s="443"/>
      <c r="G828" s="444"/>
      <c r="H828" s="847">
        <f t="shared" si="42"/>
        <v>0.77200000000000002</v>
      </c>
      <c r="I828" s="443"/>
      <c r="J828" s="445">
        <v>0.77200000000000002</v>
      </c>
      <c r="K828" s="325">
        <f t="shared" si="44"/>
        <v>0</v>
      </c>
      <c r="L828" s="446"/>
      <c r="M828" s="447"/>
      <c r="N828" s="446"/>
      <c r="O828" s="794"/>
      <c r="P828" s="447"/>
      <c r="Q828" s="446"/>
    </row>
    <row r="829" spans="1:17" s="317" customFormat="1" ht="13.5" customHeight="1" x14ac:dyDescent="0.2">
      <c r="A829" s="1099"/>
      <c r="B829" s="428" t="s">
        <v>412</v>
      </c>
      <c r="C829" s="429" t="s">
        <v>48</v>
      </c>
      <c r="D829" s="926">
        <f t="shared" si="45"/>
        <v>1</v>
      </c>
      <c r="E829" s="927">
        <f t="shared" si="43"/>
        <v>0</v>
      </c>
      <c r="F829" s="928"/>
      <c r="G829" s="929"/>
      <c r="H829" s="927">
        <f t="shared" si="42"/>
        <v>1</v>
      </c>
      <c r="I829" s="943"/>
      <c r="J829" s="944">
        <v>1</v>
      </c>
      <c r="K829" s="938">
        <f t="shared" si="44"/>
        <v>0</v>
      </c>
      <c r="L829" s="433"/>
      <c r="M829" s="815"/>
      <c r="N829" s="426"/>
      <c r="O829" s="793"/>
      <c r="P829" s="427"/>
      <c r="Q829" s="426"/>
    </row>
    <row r="830" spans="1:17" s="317" customFormat="1" ht="13.5" customHeight="1" thickBot="1" x14ac:dyDescent="0.25">
      <c r="A830" s="1100"/>
      <c r="B830" s="434"/>
      <c r="C830" s="435" t="s">
        <v>39</v>
      </c>
      <c r="D830" s="848">
        <f t="shared" si="45"/>
        <v>320</v>
      </c>
      <c r="E830" s="849">
        <f t="shared" si="43"/>
        <v>0</v>
      </c>
      <c r="F830" s="436"/>
      <c r="G830" s="437"/>
      <c r="H830" s="849">
        <f t="shared" si="42"/>
        <v>320</v>
      </c>
      <c r="I830" s="449"/>
      <c r="J830" s="450">
        <v>320</v>
      </c>
      <c r="K830" s="367">
        <f t="shared" si="44"/>
        <v>0</v>
      </c>
      <c r="L830" s="439"/>
      <c r="M830" s="816"/>
      <c r="N830" s="441"/>
      <c r="O830" s="795"/>
      <c r="P830" s="440"/>
      <c r="Q830" s="441"/>
    </row>
    <row r="831" spans="1:17" s="317" customFormat="1" ht="13.5" customHeight="1" x14ac:dyDescent="0.2">
      <c r="A831" s="1099" t="s">
        <v>309</v>
      </c>
      <c r="B831" s="845" t="s">
        <v>397</v>
      </c>
      <c r="C831" s="420" t="s">
        <v>9</v>
      </c>
      <c r="D831" s="421">
        <f t="shared" si="45"/>
        <v>2.16</v>
      </c>
      <c r="E831" s="422">
        <f t="shared" si="43"/>
        <v>0</v>
      </c>
      <c r="F831" s="423"/>
      <c r="G831" s="424"/>
      <c r="H831" s="422">
        <f t="shared" si="42"/>
        <v>2.16</v>
      </c>
      <c r="I831" s="423"/>
      <c r="J831" s="425">
        <v>2.16</v>
      </c>
      <c r="K831" s="355">
        <f t="shared" si="44"/>
        <v>0</v>
      </c>
      <c r="L831" s="426"/>
      <c r="M831" s="427"/>
      <c r="N831" s="426"/>
      <c r="O831" s="793"/>
      <c r="P831" s="427"/>
      <c r="Q831" s="426"/>
    </row>
    <row r="832" spans="1:17" s="317" customFormat="1" ht="13.5" customHeight="1" x14ac:dyDescent="0.2">
      <c r="A832" s="1099"/>
      <c r="B832" s="428" t="s">
        <v>483</v>
      </c>
      <c r="C832" s="429" t="s">
        <v>48</v>
      </c>
      <c r="D832" s="926">
        <f t="shared" si="45"/>
        <v>2</v>
      </c>
      <c r="E832" s="927">
        <f t="shared" si="43"/>
        <v>0</v>
      </c>
      <c r="F832" s="928"/>
      <c r="G832" s="929"/>
      <c r="H832" s="927">
        <f t="shared" si="42"/>
        <v>2</v>
      </c>
      <c r="I832" s="943"/>
      <c r="J832" s="944">
        <v>2</v>
      </c>
      <c r="K832" s="938">
        <f t="shared" si="44"/>
        <v>0</v>
      </c>
      <c r="L832" s="433"/>
      <c r="M832" s="815"/>
      <c r="N832" s="426"/>
      <c r="O832" s="793"/>
      <c r="P832" s="427"/>
      <c r="Q832" s="426"/>
    </row>
    <row r="833" spans="1:17" s="317" customFormat="1" ht="13.5" customHeight="1" thickBot="1" x14ac:dyDescent="0.25">
      <c r="A833" s="1099"/>
      <c r="B833" s="830"/>
      <c r="C833" s="453" t="s">
        <v>39</v>
      </c>
      <c r="D833" s="454">
        <f t="shared" si="45"/>
        <v>935.72</v>
      </c>
      <c r="E833" s="320">
        <f t="shared" si="43"/>
        <v>0</v>
      </c>
      <c r="F833" s="455"/>
      <c r="G833" s="831"/>
      <c r="H833" s="320">
        <f t="shared" si="42"/>
        <v>935.72</v>
      </c>
      <c r="I833" s="832"/>
      <c r="J833" s="833">
        <v>935.72</v>
      </c>
      <c r="K833" s="366">
        <f t="shared" si="44"/>
        <v>0</v>
      </c>
      <c r="L833" s="834"/>
      <c r="M833" s="835"/>
      <c r="N833" s="451"/>
      <c r="O833" s="796"/>
      <c r="P833" s="452"/>
      <c r="Q833" s="451"/>
    </row>
    <row r="834" spans="1:17" s="317" customFormat="1" ht="13.5" customHeight="1" x14ac:dyDescent="0.2">
      <c r="A834" s="1098" t="s">
        <v>310</v>
      </c>
      <c r="B834" s="845" t="s">
        <v>359</v>
      </c>
      <c r="C834" s="442" t="s">
        <v>9</v>
      </c>
      <c r="D834" s="846">
        <f t="shared" si="45"/>
        <v>1.39</v>
      </c>
      <c r="E834" s="847">
        <f t="shared" si="43"/>
        <v>0</v>
      </c>
      <c r="F834" s="443"/>
      <c r="G834" s="444"/>
      <c r="H834" s="847">
        <f t="shared" si="42"/>
        <v>1.39</v>
      </c>
      <c r="I834" s="443"/>
      <c r="J834" s="445">
        <v>1.39</v>
      </c>
      <c r="K834" s="325">
        <f t="shared" si="44"/>
        <v>0</v>
      </c>
      <c r="L834" s="446"/>
      <c r="M834" s="447"/>
      <c r="N834" s="446"/>
      <c r="O834" s="794"/>
      <c r="P834" s="447"/>
      <c r="Q834" s="446"/>
    </row>
    <row r="835" spans="1:17" s="317" customFormat="1" ht="13.5" customHeight="1" x14ac:dyDescent="0.2">
      <c r="A835" s="1099"/>
      <c r="B835" s="428" t="s">
        <v>581</v>
      </c>
      <c r="C835" s="429" t="s">
        <v>48</v>
      </c>
      <c r="D835" s="926">
        <f t="shared" si="45"/>
        <v>2</v>
      </c>
      <c r="E835" s="927">
        <f t="shared" si="43"/>
        <v>0</v>
      </c>
      <c r="F835" s="928"/>
      <c r="G835" s="929"/>
      <c r="H835" s="927">
        <f t="shared" si="42"/>
        <v>2</v>
      </c>
      <c r="I835" s="943"/>
      <c r="J835" s="944">
        <v>2</v>
      </c>
      <c r="K835" s="938">
        <f t="shared" si="44"/>
        <v>0</v>
      </c>
      <c r="L835" s="433"/>
      <c r="M835" s="815"/>
      <c r="N835" s="426"/>
      <c r="O835" s="793"/>
      <c r="P835" s="427"/>
      <c r="Q835" s="426"/>
    </row>
    <row r="836" spans="1:17" s="317" customFormat="1" ht="13.5" customHeight="1" thickBot="1" x14ac:dyDescent="0.25">
      <c r="A836" s="1100"/>
      <c r="B836" s="434"/>
      <c r="C836" s="435" t="s">
        <v>39</v>
      </c>
      <c r="D836" s="848">
        <f t="shared" si="45"/>
        <v>580</v>
      </c>
      <c r="E836" s="849">
        <f t="shared" si="43"/>
        <v>0</v>
      </c>
      <c r="F836" s="436"/>
      <c r="G836" s="437"/>
      <c r="H836" s="849">
        <f t="shared" si="42"/>
        <v>580</v>
      </c>
      <c r="I836" s="449"/>
      <c r="J836" s="450">
        <v>580</v>
      </c>
      <c r="K836" s="367">
        <f t="shared" si="44"/>
        <v>0</v>
      </c>
      <c r="L836" s="439"/>
      <c r="M836" s="816"/>
      <c r="N836" s="441"/>
      <c r="O836" s="795"/>
      <c r="P836" s="440"/>
      <c r="Q836" s="441"/>
    </row>
    <row r="837" spans="1:17" s="317" customFormat="1" ht="13.5" hidden="1" customHeight="1" x14ac:dyDescent="0.2">
      <c r="A837" s="1099" t="s">
        <v>311</v>
      </c>
      <c r="B837" s="419"/>
      <c r="C837" s="420" t="s">
        <v>9</v>
      </c>
      <c r="D837" s="421">
        <f t="shared" si="45"/>
        <v>0</v>
      </c>
      <c r="E837" s="422">
        <f t="shared" si="43"/>
        <v>0</v>
      </c>
      <c r="F837" s="423"/>
      <c r="G837" s="424"/>
      <c r="H837" s="422">
        <f t="shared" si="42"/>
        <v>0</v>
      </c>
      <c r="I837" s="423"/>
      <c r="J837" s="425"/>
      <c r="K837" s="355">
        <f t="shared" si="44"/>
        <v>0</v>
      </c>
      <c r="L837" s="426"/>
      <c r="M837" s="427"/>
      <c r="N837" s="426"/>
      <c r="O837" s="793"/>
      <c r="P837" s="427"/>
      <c r="Q837" s="426"/>
    </row>
    <row r="838" spans="1:17" s="317" customFormat="1" ht="13.5" hidden="1" customHeight="1" x14ac:dyDescent="0.2">
      <c r="A838" s="1099"/>
      <c r="B838" s="428"/>
      <c r="C838" s="429" t="s">
        <v>48</v>
      </c>
      <c r="D838" s="430">
        <f t="shared" si="45"/>
        <v>0</v>
      </c>
      <c r="E838" s="320">
        <f t="shared" si="43"/>
        <v>0</v>
      </c>
      <c r="F838" s="431"/>
      <c r="G838" s="432"/>
      <c r="H838" s="320">
        <f t="shared" si="42"/>
        <v>0</v>
      </c>
      <c r="I838" s="423"/>
      <c r="J838" s="425"/>
      <c r="K838" s="355">
        <f t="shared" si="44"/>
        <v>0</v>
      </c>
      <c r="L838" s="433"/>
      <c r="M838" s="815"/>
      <c r="N838" s="426"/>
      <c r="O838" s="793"/>
      <c r="P838" s="427"/>
      <c r="Q838" s="426"/>
    </row>
    <row r="839" spans="1:17" s="317" customFormat="1" ht="13.5" hidden="1" customHeight="1" thickBot="1" x14ac:dyDescent="0.25">
      <c r="A839" s="1099"/>
      <c r="B839" s="830"/>
      <c r="C839" s="453" t="s">
        <v>39</v>
      </c>
      <c r="D839" s="454">
        <f t="shared" si="45"/>
        <v>0</v>
      </c>
      <c r="E839" s="320">
        <f t="shared" si="43"/>
        <v>0</v>
      </c>
      <c r="F839" s="455"/>
      <c r="G839" s="831"/>
      <c r="H839" s="320">
        <f t="shared" si="42"/>
        <v>0</v>
      </c>
      <c r="I839" s="832"/>
      <c r="J839" s="833"/>
      <c r="K839" s="366">
        <f t="shared" si="44"/>
        <v>0</v>
      </c>
      <c r="L839" s="834"/>
      <c r="M839" s="835"/>
      <c r="N839" s="451"/>
      <c r="O839" s="796"/>
      <c r="P839" s="452"/>
      <c r="Q839" s="451"/>
    </row>
    <row r="840" spans="1:17" s="317" customFormat="1" ht="13.5" hidden="1" customHeight="1" x14ac:dyDescent="0.2">
      <c r="A840" s="1098" t="s">
        <v>312</v>
      </c>
      <c r="B840" s="845"/>
      <c r="C840" s="442" t="s">
        <v>9</v>
      </c>
      <c r="D840" s="846">
        <f t="shared" si="45"/>
        <v>0</v>
      </c>
      <c r="E840" s="847">
        <f t="shared" si="43"/>
        <v>0</v>
      </c>
      <c r="F840" s="443"/>
      <c r="G840" s="444"/>
      <c r="H840" s="847">
        <f t="shared" si="42"/>
        <v>0</v>
      </c>
      <c r="I840" s="443"/>
      <c r="J840" s="445"/>
      <c r="K840" s="325">
        <f t="shared" si="44"/>
        <v>0</v>
      </c>
      <c r="L840" s="446"/>
      <c r="M840" s="447"/>
      <c r="N840" s="446"/>
      <c r="O840" s="794"/>
      <c r="P840" s="447"/>
      <c r="Q840" s="446"/>
    </row>
    <row r="841" spans="1:17" s="317" customFormat="1" ht="13.5" hidden="1" customHeight="1" x14ac:dyDescent="0.2">
      <c r="A841" s="1099"/>
      <c r="B841" s="428"/>
      <c r="C841" s="429" t="s">
        <v>48</v>
      </c>
      <c r="D841" s="430">
        <f t="shared" si="45"/>
        <v>0</v>
      </c>
      <c r="E841" s="320">
        <f t="shared" si="43"/>
        <v>0</v>
      </c>
      <c r="F841" s="431"/>
      <c r="G841" s="432"/>
      <c r="H841" s="320">
        <f t="shared" si="42"/>
        <v>0</v>
      </c>
      <c r="I841" s="423"/>
      <c r="J841" s="425"/>
      <c r="K841" s="355">
        <f t="shared" si="44"/>
        <v>0</v>
      </c>
      <c r="L841" s="433"/>
      <c r="M841" s="815"/>
      <c r="N841" s="426"/>
      <c r="O841" s="793"/>
      <c r="P841" s="427"/>
      <c r="Q841" s="426"/>
    </row>
    <row r="842" spans="1:17" s="317" customFormat="1" ht="13.5" hidden="1" customHeight="1" thickBot="1" x14ac:dyDescent="0.25">
      <c r="A842" s="1100"/>
      <c r="B842" s="434"/>
      <c r="C842" s="435" t="s">
        <v>39</v>
      </c>
      <c r="D842" s="848">
        <f t="shared" si="45"/>
        <v>0</v>
      </c>
      <c r="E842" s="849">
        <f t="shared" si="43"/>
        <v>0</v>
      </c>
      <c r="F842" s="436"/>
      <c r="G842" s="437"/>
      <c r="H842" s="849">
        <f t="shared" si="42"/>
        <v>0</v>
      </c>
      <c r="I842" s="449"/>
      <c r="J842" s="450"/>
      <c r="K842" s="367">
        <f t="shared" si="44"/>
        <v>0</v>
      </c>
      <c r="L842" s="439"/>
      <c r="M842" s="816"/>
      <c r="N842" s="441"/>
      <c r="O842" s="795"/>
      <c r="P842" s="440"/>
      <c r="Q842" s="441"/>
    </row>
    <row r="843" spans="1:17" s="317" customFormat="1" ht="13.5" hidden="1" customHeight="1" x14ac:dyDescent="0.2">
      <c r="A843" s="1099" t="s">
        <v>313</v>
      </c>
      <c r="B843" s="419"/>
      <c r="C843" s="420" t="s">
        <v>9</v>
      </c>
      <c r="D843" s="421">
        <f t="shared" si="45"/>
        <v>0</v>
      </c>
      <c r="E843" s="422">
        <f t="shared" si="43"/>
        <v>0</v>
      </c>
      <c r="F843" s="423"/>
      <c r="G843" s="424"/>
      <c r="H843" s="422">
        <f t="shared" si="42"/>
        <v>0</v>
      </c>
      <c r="I843" s="423"/>
      <c r="J843" s="425"/>
      <c r="K843" s="355">
        <f t="shared" si="44"/>
        <v>0</v>
      </c>
      <c r="L843" s="426"/>
      <c r="M843" s="427"/>
      <c r="N843" s="426"/>
      <c r="O843" s="793"/>
      <c r="P843" s="427"/>
      <c r="Q843" s="426"/>
    </row>
    <row r="844" spans="1:17" s="317" customFormat="1" ht="13.5" hidden="1" customHeight="1" x14ac:dyDescent="0.2">
      <c r="A844" s="1099"/>
      <c r="B844" s="428"/>
      <c r="C844" s="429" t="s">
        <v>48</v>
      </c>
      <c r="D844" s="430">
        <f t="shared" si="45"/>
        <v>0</v>
      </c>
      <c r="E844" s="320">
        <f t="shared" si="43"/>
        <v>0</v>
      </c>
      <c r="F844" s="431"/>
      <c r="G844" s="432"/>
      <c r="H844" s="320">
        <f t="shared" ref="H844:H907" si="46">I844+J844</f>
        <v>0</v>
      </c>
      <c r="I844" s="423"/>
      <c r="J844" s="425"/>
      <c r="K844" s="355">
        <f t="shared" si="44"/>
        <v>0</v>
      </c>
      <c r="L844" s="433"/>
      <c r="M844" s="815"/>
      <c r="N844" s="426"/>
      <c r="O844" s="793"/>
      <c r="P844" s="427"/>
      <c r="Q844" s="426"/>
    </row>
    <row r="845" spans="1:17" s="317" customFormat="1" ht="13.5" hidden="1" customHeight="1" thickBot="1" x14ac:dyDescent="0.25">
      <c r="A845" s="1099"/>
      <c r="B845" s="830"/>
      <c r="C845" s="453" t="s">
        <v>39</v>
      </c>
      <c r="D845" s="454">
        <f t="shared" si="45"/>
        <v>0</v>
      </c>
      <c r="E845" s="320">
        <f t="shared" si="43"/>
        <v>0</v>
      </c>
      <c r="F845" s="455"/>
      <c r="G845" s="831"/>
      <c r="H845" s="320">
        <f t="shared" si="46"/>
        <v>0</v>
      </c>
      <c r="I845" s="832"/>
      <c r="J845" s="833"/>
      <c r="K845" s="366">
        <f t="shared" si="44"/>
        <v>0</v>
      </c>
      <c r="L845" s="834"/>
      <c r="M845" s="835"/>
      <c r="N845" s="451"/>
      <c r="O845" s="796"/>
      <c r="P845" s="452"/>
      <c r="Q845" s="451"/>
    </row>
    <row r="846" spans="1:17" s="317" customFormat="1" ht="13.5" hidden="1" customHeight="1" x14ac:dyDescent="0.2">
      <c r="A846" s="1098" t="s">
        <v>314</v>
      </c>
      <c r="B846" s="845"/>
      <c r="C846" s="442" t="s">
        <v>9</v>
      </c>
      <c r="D846" s="846">
        <f t="shared" si="45"/>
        <v>0</v>
      </c>
      <c r="E846" s="847">
        <f t="shared" si="43"/>
        <v>0</v>
      </c>
      <c r="F846" s="443"/>
      <c r="G846" s="444"/>
      <c r="H846" s="847">
        <f t="shared" si="46"/>
        <v>0</v>
      </c>
      <c r="I846" s="443"/>
      <c r="J846" s="445"/>
      <c r="K846" s="325">
        <f t="shared" si="44"/>
        <v>0</v>
      </c>
      <c r="L846" s="446"/>
      <c r="M846" s="447"/>
      <c r="N846" s="446"/>
      <c r="O846" s="794"/>
      <c r="P846" s="447"/>
      <c r="Q846" s="446"/>
    </row>
    <row r="847" spans="1:17" s="317" customFormat="1" ht="13.5" hidden="1" customHeight="1" x14ac:dyDescent="0.2">
      <c r="A847" s="1099"/>
      <c r="B847" s="428"/>
      <c r="C847" s="429" t="s">
        <v>48</v>
      </c>
      <c r="D847" s="430">
        <f t="shared" si="45"/>
        <v>0</v>
      </c>
      <c r="E847" s="320">
        <f t="shared" si="43"/>
        <v>0</v>
      </c>
      <c r="F847" s="431"/>
      <c r="G847" s="432"/>
      <c r="H847" s="320">
        <f t="shared" si="46"/>
        <v>0</v>
      </c>
      <c r="I847" s="423"/>
      <c r="J847" s="425"/>
      <c r="K847" s="355">
        <f t="shared" si="44"/>
        <v>0</v>
      </c>
      <c r="L847" s="433"/>
      <c r="M847" s="815"/>
      <c r="N847" s="426"/>
      <c r="O847" s="793"/>
      <c r="P847" s="427"/>
      <c r="Q847" s="426"/>
    </row>
    <row r="848" spans="1:17" s="317" customFormat="1" ht="13.5" hidden="1" customHeight="1" thickBot="1" x14ac:dyDescent="0.25">
      <c r="A848" s="1100"/>
      <c r="B848" s="434"/>
      <c r="C848" s="435" t="s">
        <v>39</v>
      </c>
      <c r="D848" s="848">
        <f t="shared" si="45"/>
        <v>0</v>
      </c>
      <c r="E848" s="849">
        <f t="shared" si="43"/>
        <v>0</v>
      </c>
      <c r="F848" s="436"/>
      <c r="G848" s="437"/>
      <c r="H848" s="849">
        <f t="shared" si="46"/>
        <v>0</v>
      </c>
      <c r="I848" s="449"/>
      <c r="J848" s="450"/>
      <c r="K848" s="367">
        <f t="shared" si="44"/>
        <v>0</v>
      </c>
      <c r="L848" s="439"/>
      <c r="M848" s="816"/>
      <c r="N848" s="441"/>
      <c r="O848" s="795"/>
      <c r="P848" s="440"/>
      <c r="Q848" s="441"/>
    </row>
    <row r="849" spans="1:17" s="317" customFormat="1" ht="13.5" hidden="1" customHeight="1" x14ac:dyDescent="0.2">
      <c r="A849" s="1099" t="s">
        <v>315</v>
      </c>
      <c r="B849" s="419"/>
      <c r="C849" s="420" t="s">
        <v>9</v>
      </c>
      <c r="D849" s="421">
        <f t="shared" si="45"/>
        <v>0</v>
      </c>
      <c r="E849" s="422">
        <f t="shared" si="43"/>
        <v>0</v>
      </c>
      <c r="F849" s="423"/>
      <c r="G849" s="424"/>
      <c r="H849" s="422">
        <f t="shared" si="46"/>
        <v>0</v>
      </c>
      <c r="I849" s="423"/>
      <c r="J849" s="425"/>
      <c r="K849" s="355">
        <f t="shared" si="44"/>
        <v>0</v>
      </c>
      <c r="L849" s="426"/>
      <c r="M849" s="427"/>
      <c r="N849" s="426"/>
      <c r="O849" s="793"/>
      <c r="P849" s="427"/>
      <c r="Q849" s="426"/>
    </row>
    <row r="850" spans="1:17" s="317" customFormat="1" ht="13.5" hidden="1" customHeight="1" x14ac:dyDescent="0.2">
      <c r="A850" s="1099"/>
      <c r="B850" s="428"/>
      <c r="C850" s="429" t="s">
        <v>48</v>
      </c>
      <c r="D850" s="430">
        <f t="shared" si="45"/>
        <v>0</v>
      </c>
      <c r="E850" s="320">
        <f t="shared" si="43"/>
        <v>0</v>
      </c>
      <c r="F850" s="431"/>
      <c r="G850" s="432"/>
      <c r="H850" s="320">
        <f t="shared" si="46"/>
        <v>0</v>
      </c>
      <c r="I850" s="423"/>
      <c r="J850" s="425"/>
      <c r="K850" s="355">
        <f t="shared" si="44"/>
        <v>0</v>
      </c>
      <c r="L850" s="433"/>
      <c r="M850" s="815"/>
      <c r="N850" s="426"/>
      <c r="O850" s="793"/>
      <c r="P850" s="427"/>
      <c r="Q850" s="426"/>
    </row>
    <row r="851" spans="1:17" s="317" customFormat="1" ht="13.5" hidden="1" customHeight="1" thickBot="1" x14ac:dyDescent="0.25">
      <c r="A851" s="1099"/>
      <c r="B851" s="830"/>
      <c r="C851" s="453" t="s">
        <v>39</v>
      </c>
      <c r="D851" s="454">
        <f t="shared" si="45"/>
        <v>0</v>
      </c>
      <c r="E851" s="320">
        <f t="shared" si="43"/>
        <v>0</v>
      </c>
      <c r="F851" s="455"/>
      <c r="G851" s="831"/>
      <c r="H851" s="320">
        <f t="shared" si="46"/>
        <v>0</v>
      </c>
      <c r="I851" s="832"/>
      <c r="J851" s="833"/>
      <c r="K851" s="366">
        <f t="shared" si="44"/>
        <v>0</v>
      </c>
      <c r="L851" s="834"/>
      <c r="M851" s="835"/>
      <c r="N851" s="451"/>
      <c r="O851" s="796"/>
      <c r="P851" s="452"/>
      <c r="Q851" s="451"/>
    </row>
    <row r="852" spans="1:17" s="317" customFormat="1" ht="13.5" hidden="1" customHeight="1" x14ac:dyDescent="0.2">
      <c r="A852" s="1098" t="s">
        <v>316</v>
      </c>
      <c r="B852" s="845"/>
      <c r="C852" s="442" t="s">
        <v>9</v>
      </c>
      <c r="D852" s="846">
        <f t="shared" si="45"/>
        <v>0</v>
      </c>
      <c r="E852" s="847">
        <f t="shared" si="43"/>
        <v>0</v>
      </c>
      <c r="F852" s="443"/>
      <c r="G852" s="444"/>
      <c r="H852" s="847">
        <f t="shared" si="46"/>
        <v>0</v>
      </c>
      <c r="I852" s="443"/>
      <c r="J852" s="445"/>
      <c r="K852" s="325">
        <f t="shared" si="44"/>
        <v>0</v>
      </c>
      <c r="L852" s="446"/>
      <c r="M852" s="447"/>
      <c r="N852" s="446"/>
      <c r="O852" s="794"/>
      <c r="P852" s="447"/>
      <c r="Q852" s="446"/>
    </row>
    <row r="853" spans="1:17" s="317" customFormat="1" ht="13.5" hidden="1" customHeight="1" x14ac:dyDescent="0.2">
      <c r="A853" s="1099"/>
      <c r="B853" s="428"/>
      <c r="C853" s="429" t="s">
        <v>48</v>
      </c>
      <c r="D853" s="430">
        <f t="shared" si="45"/>
        <v>0</v>
      </c>
      <c r="E853" s="320">
        <f t="shared" si="43"/>
        <v>0</v>
      </c>
      <c r="F853" s="431"/>
      <c r="G853" s="432"/>
      <c r="H853" s="320">
        <f t="shared" si="46"/>
        <v>0</v>
      </c>
      <c r="I853" s="423"/>
      <c r="J853" s="425"/>
      <c r="K853" s="355">
        <f t="shared" si="44"/>
        <v>0</v>
      </c>
      <c r="L853" s="433"/>
      <c r="M853" s="815"/>
      <c r="N853" s="426"/>
      <c r="O853" s="793"/>
      <c r="P853" s="427"/>
      <c r="Q853" s="426"/>
    </row>
    <row r="854" spans="1:17" s="317" customFormat="1" ht="13.5" hidden="1" customHeight="1" thickBot="1" x14ac:dyDescent="0.25">
      <c r="A854" s="1100"/>
      <c r="B854" s="434"/>
      <c r="C854" s="435" t="s">
        <v>39</v>
      </c>
      <c r="D854" s="848">
        <f t="shared" si="45"/>
        <v>0</v>
      </c>
      <c r="E854" s="849">
        <f t="shared" si="43"/>
        <v>0</v>
      </c>
      <c r="F854" s="436"/>
      <c r="G854" s="437"/>
      <c r="H854" s="849">
        <f t="shared" si="46"/>
        <v>0</v>
      </c>
      <c r="I854" s="449"/>
      <c r="J854" s="450"/>
      <c r="K854" s="367">
        <f t="shared" si="44"/>
        <v>0</v>
      </c>
      <c r="L854" s="439"/>
      <c r="M854" s="816"/>
      <c r="N854" s="441"/>
      <c r="O854" s="795"/>
      <c r="P854" s="440"/>
      <c r="Q854" s="441"/>
    </row>
    <row r="855" spans="1:17" s="317" customFormat="1" ht="13.5" hidden="1" customHeight="1" x14ac:dyDescent="0.2">
      <c r="A855" s="1099" t="s">
        <v>317</v>
      </c>
      <c r="B855" s="419"/>
      <c r="C855" s="420" t="s">
        <v>9</v>
      </c>
      <c r="D855" s="421">
        <f t="shared" si="45"/>
        <v>0</v>
      </c>
      <c r="E855" s="422">
        <f t="shared" si="43"/>
        <v>0</v>
      </c>
      <c r="F855" s="423"/>
      <c r="G855" s="424"/>
      <c r="H855" s="422">
        <f t="shared" si="46"/>
        <v>0</v>
      </c>
      <c r="I855" s="423"/>
      <c r="J855" s="425"/>
      <c r="K855" s="355">
        <f t="shared" si="44"/>
        <v>0</v>
      </c>
      <c r="L855" s="426"/>
      <c r="M855" s="427"/>
      <c r="N855" s="426"/>
      <c r="O855" s="793"/>
      <c r="P855" s="427"/>
      <c r="Q855" s="426"/>
    </row>
    <row r="856" spans="1:17" s="317" customFormat="1" ht="13.5" hidden="1" customHeight="1" x14ac:dyDescent="0.2">
      <c r="A856" s="1099"/>
      <c r="B856" s="428"/>
      <c r="C856" s="429" t="s">
        <v>48</v>
      </c>
      <c r="D856" s="430">
        <f t="shared" si="45"/>
        <v>0</v>
      </c>
      <c r="E856" s="320">
        <f t="shared" si="43"/>
        <v>0</v>
      </c>
      <c r="F856" s="431"/>
      <c r="G856" s="432"/>
      <c r="H856" s="320">
        <f t="shared" si="46"/>
        <v>0</v>
      </c>
      <c r="I856" s="423"/>
      <c r="J856" s="425"/>
      <c r="K856" s="355">
        <f t="shared" si="44"/>
        <v>0</v>
      </c>
      <c r="L856" s="433"/>
      <c r="M856" s="815"/>
      <c r="N856" s="426"/>
      <c r="O856" s="793"/>
      <c r="P856" s="427"/>
      <c r="Q856" s="426"/>
    </row>
    <row r="857" spans="1:17" s="317" customFormat="1" ht="13.5" hidden="1" customHeight="1" thickBot="1" x14ac:dyDescent="0.25">
      <c r="A857" s="1099"/>
      <c r="B857" s="830"/>
      <c r="C857" s="453" t="s">
        <v>39</v>
      </c>
      <c r="D857" s="454">
        <f t="shared" si="45"/>
        <v>0</v>
      </c>
      <c r="E857" s="320">
        <f t="shared" si="43"/>
        <v>0</v>
      </c>
      <c r="F857" s="455"/>
      <c r="G857" s="831"/>
      <c r="H857" s="320">
        <f t="shared" si="46"/>
        <v>0</v>
      </c>
      <c r="I857" s="832"/>
      <c r="J857" s="833"/>
      <c r="K857" s="366">
        <f t="shared" si="44"/>
        <v>0</v>
      </c>
      <c r="L857" s="834"/>
      <c r="M857" s="835"/>
      <c r="N857" s="451"/>
      <c r="O857" s="796"/>
      <c r="P857" s="452"/>
      <c r="Q857" s="451"/>
    </row>
    <row r="858" spans="1:17" s="317" customFormat="1" ht="13.5" hidden="1" customHeight="1" x14ac:dyDescent="0.2">
      <c r="A858" s="1098" t="s">
        <v>318</v>
      </c>
      <c r="B858" s="845"/>
      <c r="C858" s="442" t="s">
        <v>9</v>
      </c>
      <c r="D858" s="846">
        <f t="shared" si="45"/>
        <v>0</v>
      </c>
      <c r="E858" s="847">
        <f t="shared" si="43"/>
        <v>0</v>
      </c>
      <c r="F858" s="443"/>
      <c r="G858" s="444"/>
      <c r="H858" s="847">
        <f t="shared" si="46"/>
        <v>0</v>
      </c>
      <c r="I858" s="443"/>
      <c r="J858" s="445"/>
      <c r="K858" s="325">
        <f t="shared" si="44"/>
        <v>0</v>
      </c>
      <c r="L858" s="446"/>
      <c r="M858" s="447"/>
      <c r="N858" s="446"/>
      <c r="O858" s="794"/>
      <c r="P858" s="447"/>
      <c r="Q858" s="446"/>
    </row>
    <row r="859" spans="1:17" s="317" customFormat="1" ht="13.5" hidden="1" customHeight="1" x14ac:dyDescent="0.2">
      <c r="A859" s="1099"/>
      <c r="B859" s="428"/>
      <c r="C859" s="429" t="s">
        <v>48</v>
      </c>
      <c r="D859" s="430">
        <f t="shared" si="45"/>
        <v>0</v>
      </c>
      <c r="E859" s="320">
        <f t="shared" si="43"/>
        <v>0</v>
      </c>
      <c r="F859" s="431"/>
      <c r="G859" s="432"/>
      <c r="H859" s="320">
        <f t="shared" si="46"/>
        <v>0</v>
      </c>
      <c r="I859" s="423"/>
      <c r="J859" s="425"/>
      <c r="K859" s="355">
        <f t="shared" si="44"/>
        <v>0</v>
      </c>
      <c r="L859" s="433"/>
      <c r="M859" s="815"/>
      <c r="N859" s="426"/>
      <c r="O859" s="793"/>
      <c r="P859" s="427"/>
      <c r="Q859" s="426"/>
    </row>
    <row r="860" spans="1:17" s="317" customFormat="1" ht="13.5" hidden="1" customHeight="1" thickBot="1" x14ac:dyDescent="0.25">
      <c r="A860" s="1100"/>
      <c r="B860" s="434"/>
      <c r="C860" s="435" t="s">
        <v>39</v>
      </c>
      <c r="D860" s="848">
        <f t="shared" si="45"/>
        <v>0</v>
      </c>
      <c r="E860" s="849">
        <f t="shared" si="43"/>
        <v>0</v>
      </c>
      <c r="F860" s="436"/>
      <c r="G860" s="437"/>
      <c r="H860" s="849">
        <f t="shared" si="46"/>
        <v>0</v>
      </c>
      <c r="I860" s="449"/>
      <c r="J860" s="450"/>
      <c r="K860" s="367">
        <f t="shared" si="44"/>
        <v>0</v>
      </c>
      <c r="L860" s="439"/>
      <c r="M860" s="816"/>
      <c r="N860" s="441"/>
      <c r="O860" s="795"/>
      <c r="P860" s="440"/>
      <c r="Q860" s="441"/>
    </row>
    <row r="861" spans="1:17" s="317" customFormat="1" ht="13.5" hidden="1" customHeight="1" x14ac:dyDescent="0.2">
      <c r="A861" s="1099" t="s">
        <v>319</v>
      </c>
      <c r="B861" s="419"/>
      <c r="C861" s="420" t="s">
        <v>9</v>
      </c>
      <c r="D861" s="421">
        <f t="shared" si="45"/>
        <v>0</v>
      </c>
      <c r="E861" s="422">
        <f t="shared" si="43"/>
        <v>0</v>
      </c>
      <c r="F861" s="423"/>
      <c r="G861" s="424"/>
      <c r="H861" s="422">
        <f t="shared" si="46"/>
        <v>0</v>
      </c>
      <c r="I861" s="423"/>
      <c r="J861" s="425"/>
      <c r="K861" s="355">
        <f t="shared" si="44"/>
        <v>0</v>
      </c>
      <c r="L861" s="426"/>
      <c r="M861" s="427"/>
      <c r="N861" s="426"/>
      <c r="O861" s="793"/>
      <c r="P861" s="427"/>
      <c r="Q861" s="426"/>
    </row>
    <row r="862" spans="1:17" s="317" customFormat="1" ht="13.5" hidden="1" customHeight="1" x14ac:dyDescent="0.2">
      <c r="A862" s="1099"/>
      <c r="B862" s="428"/>
      <c r="C862" s="429" t="s">
        <v>48</v>
      </c>
      <c r="D862" s="430">
        <f t="shared" si="45"/>
        <v>0</v>
      </c>
      <c r="E862" s="320">
        <f t="shared" si="43"/>
        <v>0</v>
      </c>
      <c r="F862" s="431"/>
      <c r="G862" s="432"/>
      <c r="H862" s="320">
        <f t="shared" si="46"/>
        <v>0</v>
      </c>
      <c r="I862" s="423"/>
      <c r="J862" s="425"/>
      <c r="K862" s="355">
        <f t="shared" si="44"/>
        <v>0</v>
      </c>
      <c r="L862" s="433"/>
      <c r="M862" s="815"/>
      <c r="N862" s="426"/>
      <c r="O862" s="793"/>
      <c r="P862" s="427"/>
      <c r="Q862" s="426"/>
    </row>
    <row r="863" spans="1:17" s="317" customFormat="1" ht="13.5" hidden="1" customHeight="1" thickBot="1" x14ac:dyDescent="0.25">
      <c r="A863" s="1099"/>
      <c r="B863" s="830"/>
      <c r="C863" s="453" t="s">
        <v>39</v>
      </c>
      <c r="D863" s="454">
        <f t="shared" si="45"/>
        <v>0</v>
      </c>
      <c r="E863" s="320">
        <f t="shared" si="43"/>
        <v>0</v>
      </c>
      <c r="F863" s="455"/>
      <c r="G863" s="831"/>
      <c r="H863" s="320">
        <f t="shared" si="46"/>
        <v>0</v>
      </c>
      <c r="I863" s="832"/>
      <c r="J863" s="833"/>
      <c r="K863" s="366">
        <f t="shared" si="44"/>
        <v>0</v>
      </c>
      <c r="L863" s="834"/>
      <c r="M863" s="835"/>
      <c r="N863" s="451"/>
      <c r="O863" s="796"/>
      <c r="P863" s="452"/>
      <c r="Q863" s="451"/>
    </row>
    <row r="864" spans="1:17" s="317" customFormat="1" ht="13.5" hidden="1" customHeight="1" x14ac:dyDescent="0.2">
      <c r="A864" s="1098" t="s">
        <v>320</v>
      </c>
      <c r="B864" s="845"/>
      <c r="C864" s="442" t="s">
        <v>9</v>
      </c>
      <c r="D864" s="846">
        <f t="shared" si="45"/>
        <v>0</v>
      </c>
      <c r="E864" s="847">
        <f t="shared" si="43"/>
        <v>0</v>
      </c>
      <c r="F864" s="443"/>
      <c r="G864" s="444"/>
      <c r="H864" s="847">
        <f t="shared" si="46"/>
        <v>0</v>
      </c>
      <c r="I864" s="443"/>
      <c r="J864" s="445"/>
      <c r="K864" s="325">
        <f t="shared" si="44"/>
        <v>0</v>
      </c>
      <c r="L864" s="446"/>
      <c r="M864" s="447"/>
      <c r="N864" s="446"/>
      <c r="O864" s="794"/>
      <c r="P864" s="447"/>
      <c r="Q864" s="446"/>
    </row>
    <row r="865" spans="1:17" s="317" customFormat="1" ht="13.5" hidden="1" customHeight="1" x14ac:dyDescent="0.2">
      <c r="A865" s="1099"/>
      <c r="B865" s="428"/>
      <c r="C865" s="429" t="s">
        <v>48</v>
      </c>
      <c r="D865" s="430">
        <f t="shared" si="45"/>
        <v>0</v>
      </c>
      <c r="E865" s="320">
        <f t="shared" si="43"/>
        <v>0</v>
      </c>
      <c r="F865" s="431"/>
      <c r="G865" s="432"/>
      <c r="H865" s="320">
        <f t="shared" si="46"/>
        <v>0</v>
      </c>
      <c r="I865" s="423"/>
      <c r="J865" s="425"/>
      <c r="K865" s="355">
        <f t="shared" si="44"/>
        <v>0</v>
      </c>
      <c r="L865" s="433"/>
      <c r="M865" s="815"/>
      <c r="N865" s="426"/>
      <c r="O865" s="793"/>
      <c r="P865" s="427"/>
      <c r="Q865" s="426"/>
    </row>
    <row r="866" spans="1:17" s="317" customFormat="1" ht="13.5" hidden="1" customHeight="1" thickBot="1" x14ac:dyDescent="0.25">
      <c r="A866" s="1100"/>
      <c r="B866" s="434"/>
      <c r="C866" s="435" t="s">
        <v>39</v>
      </c>
      <c r="D866" s="848">
        <f t="shared" si="45"/>
        <v>0</v>
      </c>
      <c r="E866" s="849">
        <f t="shared" si="43"/>
        <v>0</v>
      </c>
      <c r="F866" s="436"/>
      <c r="G866" s="437"/>
      <c r="H866" s="849">
        <f t="shared" si="46"/>
        <v>0</v>
      </c>
      <c r="I866" s="449"/>
      <c r="J866" s="450"/>
      <c r="K866" s="367">
        <f t="shared" si="44"/>
        <v>0</v>
      </c>
      <c r="L866" s="439"/>
      <c r="M866" s="816"/>
      <c r="N866" s="441"/>
      <c r="O866" s="795"/>
      <c r="P866" s="440"/>
      <c r="Q866" s="441"/>
    </row>
    <row r="867" spans="1:17" s="317" customFormat="1" ht="13.5" hidden="1" customHeight="1" x14ac:dyDescent="0.2">
      <c r="A867" s="1099" t="s">
        <v>321</v>
      </c>
      <c r="B867" s="419"/>
      <c r="C867" s="420" t="s">
        <v>9</v>
      </c>
      <c r="D867" s="421">
        <f t="shared" si="45"/>
        <v>0</v>
      </c>
      <c r="E867" s="422">
        <f t="shared" si="43"/>
        <v>0</v>
      </c>
      <c r="F867" s="423"/>
      <c r="G867" s="424"/>
      <c r="H867" s="422">
        <f t="shared" si="46"/>
        <v>0</v>
      </c>
      <c r="I867" s="423"/>
      <c r="J867" s="425"/>
      <c r="K867" s="355">
        <f t="shared" si="44"/>
        <v>0</v>
      </c>
      <c r="L867" s="426"/>
      <c r="M867" s="427"/>
      <c r="N867" s="426"/>
      <c r="O867" s="793"/>
      <c r="P867" s="427"/>
      <c r="Q867" s="426"/>
    </row>
    <row r="868" spans="1:17" s="317" customFormat="1" ht="13.5" hidden="1" customHeight="1" x14ac:dyDescent="0.2">
      <c r="A868" s="1099"/>
      <c r="B868" s="428"/>
      <c r="C868" s="429" t="s">
        <v>48</v>
      </c>
      <c r="D868" s="430">
        <f t="shared" si="45"/>
        <v>0</v>
      </c>
      <c r="E868" s="320">
        <f t="shared" si="43"/>
        <v>0</v>
      </c>
      <c r="F868" s="431"/>
      <c r="G868" s="432"/>
      <c r="H868" s="320">
        <f t="shared" si="46"/>
        <v>0</v>
      </c>
      <c r="I868" s="423"/>
      <c r="J868" s="425"/>
      <c r="K868" s="355">
        <f t="shared" si="44"/>
        <v>0</v>
      </c>
      <c r="L868" s="433"/>
      <c r="M868" s="815"/>
      <c r="N868" s="426"/>
      <c r="O868" s="793"/>
      <c r="P868" s="427"/>
      <c r="Q868" s="426"/>
    </row>
    <row r="869" spans="1:17" s="317" customFormat="1" ht="13.5" hidden="1" customHeight="1" thickBot="1" x14ac:dyDescent="0.25">
      <c r="A869" s="1099"/>
      <c r="B869" s="830"/>
      <c r="C869" s="453" t="s">
        <v>39</v>
      </c>
      <c r="D869" s="454">
        <f t="shared" si="45"/>
        <v>0</v>
      </c>
      <c r="E869" s="320">
        <f t="shared" si="43"/>
        <v>0</v>
      </c>
      <c r="F869" s="455"/>
      <c r="G869" s="831"/>
      <c r="H869" s="320">
        <f t="shared" si="46"/>
        <v>0</v>
      </c>
      <c r="I869" s="832"/>
      <c r="J869" s="833"/>
      <c r="K869" s="366">
        <f t="shared" si="44"/>
        <v>0</v>
      </c>
      <c r="L869" s="834"/>
      <c r="M869" s="835"/>
      <c r="N869" s="451"/>
      <c r="O869" s="796"/>
      <c r="P869" s="452"/>
      <c r="Q869" s="451"/>
    </row>
    <row r="870" spans="1:17" s="317" customFormat="1" ht="13.5" hidden="1" customHeight="1" x14ac:dyDescent="0.2">
      <c r="A870" s="1098" t="s">
        <v>322</v>
      </c>
      <c r="B870" s="845"/>
      <c r="C870" s="442" t="s">
        <v>9</v>
      </c>
      <c r="D870" s="846">
        <f t="shared" si="45"/>
        <v>0</v>
      </c>
      <c r="E870" s="847">
        <f t="shared" ref="E870:E917" si="47">F870+G870</f>
        <v>0</v>
      </c>
      <c r="F870" s="443"/>
      <c r="G870" s="444"/>
      <c r="H870" s="847">
        <f t="shared" si="46"/>
        <v>0</v>
      </c>
      <c r="I870" s="443"/>
      <c r="J870" s="445"/>
      <c r="K870" s="325">
        <f t="shared" ref="K870:K917" si="48">L870+M870</f>
        <v>0</v>
      </c>
      <c r="L870" s="446"/>
      <c r="M870" s="447"/>
      <c r="N870" s="446"/>
      <c r="O870" s="794"/>
      <c r="P870" s="447"/>
      <c r="Q870" s="446"/>
    </row>
    <row r="871" spans="1:17" s="317" customFormat="1" ht="13.5" hidden="1" customHeight="1" x14ac:dyDescent="0.2">
      <c r="A871" s="1099"/>
      <c r="B871" s="428"/>
      <c r="C871" s="429" t="s">
        <v>48</v>
      </c>
      <c r="D871" s="430">
        <f t="shared" si="45"/>
        <v>0</v>
      </c>
      <c r="E871" s="320">
        <f t="shared" si="47"/>
        <v>0</v>
      </c>
      <c r="F871" s="431"/>
      <c r="G871" s="432"/>
      <c r="H871" s="320">
        <f t="shared" si="46"/>
        <v>0</v>
      </c>
      <c r="I871" s="423"/>
      <c r="J871" s="425"/>
      <c r="K871" s="355">
        <f t="shared" si="48"/>
        <v>0</v>
      </c>
      <c r="L871" s="433"/>
      <c r="M871" s="815"/>
      <c r="N871" s="426"/>
      <c r="O871" s="793"/>
      <c r="P871" s="427"/>
      <c r="Q871" s="426"/>
    </row>
    <row r="872" spans="1:17" s="317" customFormat="1" ht="13.5" hidden="1" customHeight="1" thickBot="1" x14ac:dyDescent="0.25">
      <c r="A872" s="1100"/>
      <c r="B872" s="434"/>
      <c r="C872" s="435" t="s">
        <v>39</v>
      </c>
      <c r="D872" s="848">
        <f t="shared" si="45"/>
        <v>0</v>
      </c>
      <c r="E872" s="849">
        <f t="shared" si="47"/>
        <v>0</v>
      </c>
      <c r="F872" s="436"/>
      <c r="G872" s="437"/>
      <c r="H872" s="849">
        <f t="shared" si="46"/>
        <v>0</v>
      </c>
      <c r="I872" s="449"/>
      <c r="J872" s="450"/>
      <c r="K872" s="367">
        <f t="shared" si="48"/>
        <v>0</v>
      </c>
      <c r="L872" s="439"/>
      <c r="M872" s="816"/>
      <c r="N872" s="441"/>
      <c r="O872" s="795"/>
      <c r="P872" s="440"/>
      <c r="Q872" s="441"/>
    </row>
    <row r="873" spans="1:17" s="317" customFormat="1" ht="13.5" hidden="1" customHeight="1" x14ac:dyDescent="0.2">
      <c r="A873" s="1099" t="s">
        <v>323</v>
      </c>
      <c r="B873" s="419"/>
      <c r="C873" s="420" t="s">
        <v>9</v>
      </c>
      <c r="D873" s="421">
        <f t="shared" si="45"/>
        <v>0</v>
      </c>
      <c r="E873" s="422">
        <f t="shared" si="47"/>
        <v>0</v>
      </c>
      <c r="F873" s="423"/>
      <c r="G873" s="424"/>
      <c r="H873" s="422">
        <f t="shared" si="46"/>
        <v>0</v>
      </c>
      <c r="I873" s="423"/>
      <c r="J873" s="425"/>
      <c r="K873" s="355">
        <f t="shared" si="48"/>
        <v>0</v>
      </c>
      <c r="L873" s="426"/>
      <c r="M873" s="427"/>
      <c r="N873" s="426"/>
      <c r="O873" s="793"/>
      <c r="P873" s="427"/>
      <c r="Q873" s="426"/>
    </row>
    <row r="874" spans="1:17" s="317" customFormat="1" ht="13.5" hidden="1" customHeight="1" x14ac:dyDescent="0.2">
      <c r="A874" s="1099"/>
      <c r="B874" s="428"/>
      <c r="C874" s="429" t="s">
        <v>48</v>
      </c>
      <c r="D874" s="430">
        <f t="shared" si="45"/>
        <v>0</v>
      </c>
      <c r="E874" s="320">
        <f t="shared" si="47"/>
        <v>0</v>
      </c>
      <c r="F874" s="431"/>
      <c r="G874" s="432"/>
      <c r="H874" s="320">
        <f t="shared" si="46"/>
        <v>0</v>
      </c>
      <c r="I874" s="423"/>
      <c r="J874" s="425"/>
      <c r="K874" s="355">
        <f t="shared" si="48"/>
        <v>0</v>
      </c>
      <c r="L874" s="433"/>
      <c r="M874" s="815"/>
      <c r="N874" s="426"/>
      <c r="O874" s="793"/>
      <c r="P874" s="427"/>
      <c r="Q874" s="426"/>
    </row>
    <row r="875" spans="1:17" s="317" customFormat="1" ht="13.5" hidden="1" customHeight="1" thickBot="1" x14ac:dyDescent="0.25">
      <c r="A875" s="1099"/>
      <c r="B875" s="830"/>
      <c r="C875" s="453" t="s">
        <v>39</v>
      </c>
      <c r="D875" s="454">
        <f t="shared" si="45"/>
        <v>0</v>
      </c>
      <c r="E875" s="320">
        <f t="shared" si="47"/>
        <v>0</v>
      </c>
      <c r="F875" s="455"/>
      <c r="G875" s="831"/>
      <c r="H875" s="320">
        <f t="shared" si="46"/>
        <v>0</v>
      </c>
      <c r="I875" s="832"/>
      <c r="J875" s="833"/>
      <c r="K875" s="366">
        <f t="shared" si="48"/>
        <v>0</v>
      </c>
      <c r="L875" s="834"/>
      <c r="M875" s="835"/>
      <c r="N875" s="451"/>
      <c r="O875" s="796"/>
      <c r="P875" s="452"/>
      <c r="Q875" s="451"/>
    </row>
    <row r="876" spans="1:17" s="317" customFormat="1" ht="13.5" hidden="1" customHeight="1" x14ac:dyDescent="0.2">
      <c r="A876" s="1098" t="s">
        <v>322</v>
      </c>
      <c r="B876" s="845"/>
      <c r="C876" s="442" t="s">
        <v>9</v>
      </c>
      <c r="D876" s="846">
        <f t="shared" si="45"/>
        <v>0</v>
      </c>
      <c r="E876" s="847">
        <f t="shared" si="47"/>
        <v>0</v>
      </c>
      <c r="F876" s="443"/>
      <c r="G876" s="444"/>
      <c r="H876" s="847">
        <f t="shared" si="46"/>
        <v>0</v>
      </c>
      <c r="I876" s="443"/>
      <c r="J876" s="445"/>
      <c r="K876" s="325">
        <f t="shared" si="48"/>
        <v>0</v>
      </c>
      <c r="L876" s="446"/>
      <c r="M876" s="447"/>
      <c r="N876" s="446"/>
      <c r="O876" s="794"/>
      <c r="P876" s="447"/>
      <c r="Q876" s="446"/>
    </row>
    <row r="877" spans="1:17" s="317" customFormat="1" ht="13.5" hidden="1" customHeight="1" x14ac:dyDescent="0.2">
      <c r="A877" s="1099"/>
      <c r="B877" s="428"/>
      <c r="C877" s="429" t="s">
        <v>48</v>
      </c>
      <c r="D877" s="430">
        <f t="shared" si="45"/>
        <v>0</v>
      </c>
      <c r="E877" s="320">
        <f t="shared" si="47"/>
        <v>0</v>
      </c>
      <c r="F877" s="431"/>
      <c r="G877" s="432"/>
      <c r="H877" s="320">
        <f t="shared" si="46"/>
        <v>0</v>
      </c>
      <c r="I877" s="423"/>
      <c r="J877" s="425"/>
      <c r="K877" s="355">
        <f t="shared" si="48"/>
        <v>0</v>
      </c>
      <c r="L877" s="433"/>
      <c r="M877" s="815"/>
      <c r="N877" s="426"/>
      <c r="O877" s="793"/>
      <c r="P877" s="427"/>
      <c r="Q877" s="426"/>
    </row>
    <row r="878" spans="1:17" s="317" customFormat="1" ht="13.5" hidden="1" customHeight="1" thickBot="1" x14ac:dyDescent="0.25">
      <c r="A878" s="1100"/>
      <c r="B878" s="434"/>
      <c r="C878" s="435" t="s">
        <v>39</v>
      </c>
      <c r="D878" s="848">
        <f t="shared" si="45"/>
        <v>0</v>
      </c>
      <c r="E878" s="849">
        <f t="shared" si="47"/>
        <v>0</v>
      </c>
      <c r="F878" s="436"/>
      <c r="G878" s="437"/>
      <c r="H878" s="849">
        <f t="shared" si="46"/>
        <v>0</v>
      </c>
      <c r="I878" s="449"/>
      <c r="J878" s="450"/>
      <c r="K878" s="367">
        <f t="shared" si="48"/>
        <v>0</v>
      </c>
      <c r="L878" s="439"/>
      <c r="M878" s="816"/>
      <c r="N878" s="441"/>
      <c r="O878" s="795"/>
      <c r="P878" s="440"/>
      <c r="Q878" s="441"/>
    </row>
    <row r="879" spans="1:17" s="317" customFormat="1" ht="13.5" hidden="1" customHeight="1" x14ac:dyDescent="0.2">
      <c r="A879" s="1099" t="s">
        <v>323</v>
      </c>
      <c r="B879" s="419"/>
      <c r="C879" s="420" t="s">
        <v>9</v>
      </c>
      <c r="D879" s="421">
        <f t="shared" si="45"/>
        <v>0</v>
      </c>
      <c r="E879" s="422">
        <f t="shared" si="47"/>
        <v>0</v>
      </c>
      <c r="F879" s="423"/>
      <c r="G879" s="424"/>
      <c r="H879" s="422">
        <f t="shared" si="46"/>
        <v>0</v>
      </c>
      <c r="I879" s="423"/>
      <c r="J879" s="425"/>
      <c r="K879" s="355">
        <f t="shared" si="48"/>
        <v>0</v>
      </c>
      <c r="L879" s="426"/>
      <c r="M879" s="427"/>
      <c r="N879" s="426"/>
      <c r="O879" s="793"/>
      <c r="P879" s="427"/>
      <c r="Q879" s="426"/>
    </row>
    <row r="880" spans="1:17" s="317" customFormat="1" ht="13.5" hidden="1" customHeight="1" x14ac:dyDescent="0.2">
      <c r="A880" s="1099"/>
      <c r="B880" s="428"/>
      <c r="C880" s="429" t="s">
        <v>48</v>
      </c>
      <c r="D880" s="430">
        <f t="shared" si="45"/>
        <v>0</v>
      </c>
      <c r="E880" s="320">
        <f t="shared" si="47"/>
        <v>0</v>
      </c>
      <c r="F880" s="431"/>
      <c r="G880" s="432"/>
      <c r="H880" s="320">
        <f t="shared" si="46"/>
        <v>0</v>
      </c>
      <c r="I880" s="423"/>
      <c r="J880" s="425"/>
      <c r="K880" s="355">
        <f t="shared" si="48"/>
        <v>0</v>
      </c>
      <c r="L880" s="433"/>
      <c r="M880" s="815"/>
      <c r="N880" s="426"/>
      <c r="O880" s="793"/>
      <c r="P880" s="427"/>
      <c r="Q880" s="426"/>
    </row>
    <row r="881" spans="1:17" s="317" customFormat="1" ht="13.5" hidden="1" customHeight="1" thickBot="1" x14ac:dyDescent="0.25">
      <c r="A881" s="1099"/>
      <c r="B881" s="830"/>
      <c r="C881" s="453" t="s">
        <v>39</v>
      </c>
      <c r="D881" s="454">
        <f t="shared" si="45"/>
        <v>0</v>
      </c>
      <c r="E881" s="320">
        <f t="shared" si="47"/>
        <v>0</v>
      </c>
      <c r="F881" s="455"/>
      <c r="G881" s="831"/>
      <c r="H881" s="320">
        <f t="shared" si="46"/>
        <v>0</v>
      </c>
      <c r="I881" s="832"/>
      <c r="J881" s="833"/>
      <c r="K881" s="366">
        <f t="shared" si="48"/>
        <v>0</v>
      </c>
      <c r="L881" s="834"/>
      <c r="M881" s="835"/>
      <c r="N881" s="451"/>
      <c r="O881" s="796"/>
      <c r="P881" s="452"/>
      <c r="Q881" s="451"/>
    </row>
    <row r="882" spans="1:17" s="317" customFormat="1" ht="13.5" hidden="1" customHeight="1" x14ac:dyDescent="0.2">
      <c r="A882" s="1098" t="s">
        <v>322</v>
      </c>
      <c r="B882" s="845"/>
      <c r="C882" s="442" t="s">
        <v>9</v>
      </c>
      <c r="D882" s="846">
        <f t="shared" si="45"/>
        <v>0</v>
      </c>
      <c r="E882" s="847">
        <f t="shared" si="47"/>
        <v>0</v>
      </c>
      <c r="F882" s="443"/>
      <c r="G882" s="444"/>
      <c r="H882" s="847">
        <f t="shared" si="46"/>
        <v>0</v>
      </c>
      <c r="I882" s="443"/>
      <c r="J882" s="445"/>
      <c r="K882" s="325">
        <f t="shared" si="48"/>
        <v>0</v>
      </c>
      <c r="L882" s="446"/>
      <c r="M882" s="447"/>
      <c r="N882" s="446"/>
      <c r="O882" s="794"/>
      <c r="P882" s="447"/>
      <c r="Q882" s="446"/>
    </row>
    <row r="883" spans="1:17" s="317" customFormat="1" ht="13.5" hidden="1" customHeight="1" x14ac:dyDescent="0.2">
      <c r="A883" s="1099"/>
      <c r="B883" s="428"/>
      <c r="C883" s="429" t="s">
        <v>48</v>
      </c>
      <c r="D883" s="430">
        <f t="shared" si="45"/>
        <v>0</v>
      </c>
      <c r="E883" s="320">
        <f t="shared" si="47"/>
        <v>0</v>
      </c>
      <c r="F883" s="431"/>
      <c r="G883" s="432"/>
      <c r="H883" s="320">
        <f t="shared" si="46"/>
        <v>0</v>
      </c>
      <c r="I883" s="423"/>
      <c r="J883" s="425"/>
      <c r="K883" s="355">
        <f t="shared" si="48"/>
        <v>0</v>
      </c>
      <c r="L883" s="433"/>
      <c r="M883" s="815"/>
      <c r="N883" s="426"/>
      <c r="O883" s="793"/>
      <c r="P883" s="427"/>
      <c r="Q883" s="426"/>
    </row>
    <row r="884" spans="1:17" s="317" customFormat="1" ht="13.5" hidden="1" customHeight="1" thickBot="1" x14ac:dyDescent="0.25">
      <c r="A884" s="1100"/>
      <c r="B884" s="434"/>
      <c r="C884" s="435" t="s">
        <v>39</v>
      </c>
      <c r="D884" s="848">
        <f t="shared" si="45"/>
        <v>0</v>
      </c>
      <c r="E884" s="849">
        <f t="shared" si="47"/>
        <v>0</v>
      </c>
      <c r="F884" s="436"/>
      <c r="G884" s="437"/>
      <c r="H884" s="849">
        <f t="shared" si="46"/>
        <v>0</v>
      </c>
      <c r="I884" s="449"/>
      <c r="J884" s="450"/>
      <c r="K884" s="367">
        <f t="shared" si="48"/>
        <v>0</v>
      </c>
      <c r="L884" s="439"/>
      <c r="M884" s="816"/>
      <c r="N884" s="441"/>
      <c r="O884" s="795"/>
      <c r="P884" s="440"/>
      <c r="Q884" s="441"/>
    </row>
    <row r="885" spans="1:17" s="317" customFormat="1" ht="13.5" hidden="1" customHeight="1" x14ac:dyDescent="0.2">
      <c r="A885" s="1099" t="s">
        <v>323</v>
      </c>
      <c r="B885" s="419"/>
      <c r="C885" s="420" t="s">
        <v>9</v>
      </c>
      <c r="D885" s="421">
        <f t="shared" si="45"/>
        <v>0</v>
      </c>
      <c r="E885" s="422">
        <f t="shared" si="47"/>
        <v>0</v>
      </c>
      <c r="F885" s="423"/>
      <c r="G885" s="424"/>
      <c r="H885" s="422">
        <f t="shared" si="46"/>
        <v>0</v>
      </c>
      <c r="I885" s="423"/>
      <c r="J885" s="425"/>
      <c r="K885" s="355">
        <f t="shared" si="48"/>
        <v>0</v>
      </c>
      <c r="L885" s="426"/>
      <c r="M885" s="427"/>
      <c r="N885" s="426"/>
      <c r="O885" s="793"/>
      <c r="P885" s="427"/>
      <c r="Q885" s="426"/>
    </row>
    <row r="886" spans="1:17" s="317" customFormat="1" ht="13.5" hidden="1" customHeight="1" x14ac:dyDescent="0.2">
      <c r="A886" s="1099"/>
      <c r="B886" s="428"/>
      <c r="C886" s="429" t="s">
        <v>48</v>
      </c>
      <c r="D886" s="430">
        <f t="shared" si="45"/>
        <v>0</v>
      </c>
      <c r="E886" s="320">
        <f t="shared" si="47"/>
        <v>0</v>
      </c>
      <c r="F886" s="431"/>
      <c r="G886" s="432"/>
      <c r="H886" s="320">
        <f t="shared" si="46"/>
        <v>0</v>
      </c>
      <c r="I886" s="423"/>
      <c r="J886" s="425"/>
      <c r="K886" s="355">
        <f t="shared" si="48"/>
        <v>0</v>
      </c>
      <c r="L886" s="433"/>
      <c r="M886" s="815"/>
      <c r="N886" s="426"/>
      <c r="O886" s="793"/>
      <c r="P886" s="427"/>
      <c r="Q886" s="426"/>
    </row>
    <row r="887" spans="1:17" s="317" customFormat="1" ht="13.5" hidden="1" customHeight="1" thickBot="1" x14ac:dyDescent="0.25">
      <c r="A887" s="1099"/>
      <c r="B887" s="830"/>
      <c r="C887" s="453" t="s">
        <v>39</v>
      </c>
      <c r="D887" s="454">
        <f t="shared" si="45"/>
        <v>0</v>
      </c>
      <c r="E887" s="320">
        <f t="shared" si="47"/>
        <v>0</v>
      </c>
      <c r="F887" s="455"/>
      <c r="G887" s="831"/>
      <c r="H887" s="320">
        <f t="shared" si="46"/>
        <v>0</v>
      </c>
      <c r="I887" s="832"/>
      <c r="J887" s="833"/>
      <c r="K887" s="366">
        <f t="shared" si="48"/>
        <v>0</v>
      </c>
      <c r="L887" s="834"/>
      <c r="M887" s="835"/>
      <c r="N887" s="451"/>
      <c r="O887" s="796"/>
      <c r="P887" s="452"/>
      <c r="Q887" s="451"/>
    </row>
    <row r="888" spans="1:17" s="317" customFormat="1" ht="13.5" hidden="1" customHeight="1" x14ac:dyDescent="0.2">
      <c r="A888" s="1098" t="s">
        <v>322</v>
      </c>
      <c r="B888" s="845"/>
      <c r="C888" s="442" t="s">
        <v>9</v>
      </c>
      <c r="D888" s="846">
        <f t="shared" si="45"/>
        <v>0</v>
      </c>
      <c r="E888" s="847">
        <f t="shared" si="47"/>
        <v>0</v>
      </c>
      <c r="F888" s="443"/>
      <c r="G888" s="444"/>
      <c r="H888" s="847">
        <f t="shared" si="46"/>
        <v>0</v>
      </c>
      <c r="I888" s="443"/>
      <c r="J888" s="445"/>
      <c r="K888" s="325">
        <f t="shared" si="48"/>
        <v>0</v>
      </c>
      <c r="L888" s="446"/>
      <c r="M888" s="447"/>
      <c r="N888" s="446"/>
      <c r="O888" s="794"/>
      <c r="P888" s="447"/>
      <c r="Q888" s="446"/>
    </row>
    <row r="889" spans="1:17" s="317" customFormat="1" ht="13.5" hidden="1" customHeight="1" x14ac:dyDescent="0.2">
      <c r="A889" s="1099"/>
      <c r="B889" s="428"/>
      <c r="C889" s="429" t="s">
        <v>48</v>
      </c>
      <c r="D889" s="430">
        <f t="shared" ref="D889:D917" si="49">E889+H889+K889</f>
        <v>0</v>
      </c>
      <c r="E889" s="320">
        <f t="shared" si="47"/>
        <v>0</v>
      </c>
      <c r="F889" s="431"/>
      <c r="G889" s="432"/>
      <c r="H889" s="320">
        <f t="shared" si="46"/>
        <v>0</v>
      </c>
      <c r="I889" s="423"/>
      <c r="J889" s="425"/>
      <c r="K889" s="355">
        <f t="shared" si="48"/>
        <v>0</v>
      </c>
      <c r="L889" s="433"/>
      <c r="M889" s="815"/>
      <c r="N889" s="426"/>
      <c r="O889" s="793"/>
      <c r="P889" s="427"/>
      <c r="Q889" s="426"/>
    </row>
    <row r="890" spans="1:17" s="317" customFormat="1" ht="13.5" hidden="1" customHeight="1" thickBot="1" x14ac:dyDescent="0.25">
      <c r="A890" s="1100"/>
      <c r="B890" s="434"/>
      <c r="C890" s="435" t="s">
        <v>39</v>
      </c>
      <c r="D890" s="848">
        <f t="shared" si="49"/>
        <v>0</v>
      </c>
      <c r="E890" s="849">
        <f t="shared" si="47"/>
        <v>0</v>
      </c>
      <c r="F890" s="436"/>
      <c r="G890" s="437"/>
      <c r="H890" s="849">
        <f t="shared" si="46"/>
        <v>0</v>
      </c>
      <c r="I890" s="449"/>
      <c r="J890" s="450"/>
      <c r="K890" s="367">
        <f t="shared" si="48"/>
        <v>0</v>
      </c>
      <c r="L890" s="439"/>
      <c r="M890" s="816"/>
      <c r="N890" s="441"/>
      <c r="O890" s="795"/>
      <c r="P890" s="440"/>
      <c r="Q890" s="441"/>
    </row>
    <row r="891" spans="1:17" s="317" customFormat="1" ht="13.5" hidden="1" customHeight="1" x14ac:dyDescent="0.2">
      <c r="A891" s="1099" t="s">
        <v>323</v>
      </c>
      <c r="B891" s="419"/>
      <c r="C891" s="420" t="s">
        <v>9</v>
      </c>
      <c r="D891" s="421">
        <f t="shared" si="49"/>
        <v>0</v>
      </c>
      <c r="E891" s="422">
        <f t="shared" si="47"/>
        <v>0</v>
      </c>
      <c r="F891" s="423"/>
      <c r="G891" s="424"/>
      <c r="H891" s="422">
        <f t="shared" si="46"/>
        <v>0</v>
      </c>
      <c r="I891" s="423"/>
      <c r="J891" s="425"/>
      <c r="K891" s="355">
        <f t="shared" si="48"/>
        <v>0</v>
      </c>
      <c r="L891" s="426"/>
      <c r="M891" s="427"/>
      <c r="N891" s="426"/>
      <c r="O891" s="793"/>
      <c r="P891" s="427"/>
      <c r="Q891" s="426"/>
    </row>
    <row r="892" spans="1:17" s="317" customFormat="1" ht="13.5" hidden="1" customHeight="1" x14ac:dyDescent="0.2">
      <c r="A892" s="1099"/>
      <c r="B892" s="428"/>
      <c r="C892" s="429" t="s">
        <v>48</v>
      </c>
      <c r="D892" s="430">
        <f t="shared" si="49"/>
        <v>0</v>
      </c>
      <c r="E892" s="320">
        <f t="shared" si="47"/>
        <v>0</v>
      </c>
      <c r="F892" s="431"/>
      <c r="G892" s="432"/>
      <c r="H892" s="320">
        <f t="shared" si="46"/>
        <v>0</v>
      </c>
      <c r="I892" s="423"/>
      <c r="J892" s="425"/>
      <c r="K892" s="355">
        <f t="shared" si="48"/>
        <v>0</v>
      </c>
      <c r="L892" s="433"/>
      <c r="M892" s="815"/>
      <c r="N892" s="426"/>
      <c r="O892" s="793"/>
      <c r="P892" s="427"/>
      <c r="Q892" s="426"/>
    </row>
    <row r="893" spans="1:17" s="317" customFormat="1" ht="13.5" hidden="1" customHeight="1" thickBot="1" x14ac:dyDescent="0.25">
      <c r="A893" s="1099"/>
      <c r="B893" s="830"/>
      <c r="C893" s="453" t="s">
        <v>39</v>
      </c>
      <c r="D893" s="454">
        <f t="shared" si="49"/>
        <v>0</v>
      </c>
      <c r="E893" s="320">
        <f t="shared" si="47"/>
        <v>0</v>
      </c>
      <c r="F893" s="455"/>
      <c r="G893" s="831"/>
      <c r="H893" s="320">
        <f t="shared" si="46"/>
        <v>0</v>
      </c>
      <c r="I893" s="832"/>
      <c r="J893" s="833"/>
      <c r="K893" s="366">
        <f t="shared" si="48"/>
        <v>0</v>
      </c>
      <c r="L893" s="834"/>
      <c r="M893" s="835"/>
      <c r="N893" s="451"/>
      <c r="O893" s="796"/>
      <c r="P893" s="452"/>
      <c r="Q893" s="451"/>
    </row>
    <row r="894" spans="1:17" s="317" customFormat="1" ht="13.5" hidden="1" customHeight="1" x14ac:dyDescent="0.2">
      <c r="A894" s="1098" t="s">
        <v>322</v>
      </c>
      <c r="B894" s="845"/>
      <c r="C894" s="442" t="s">
        <v>9</v>
      </c>
      <c r="D894" s="846">
        <f t="shared" si="49"/>
        <v>0</v>
      </c>
      <c r="E894" s="847">
        <f t="shared" si="47"/>
        <v>0</v>
      </c>
      <c r="F894" s="443"/>
      <c r="G894" s="444"/>
      <c r="H894" s="847">
        <f t="shared" si="46"/>
        <v>0</v>
      </c>
      <c r="I894" s="443"/>
      <c r="J894" s="445"/>
      <c r="K894" s="325">
        <f t="shared" si="48"/>
        <v>0</v>
      </c>
      <c r="L894" s="446"/>
      <c r="M894" s="447"/>
      <c r="N894" s="446"/>
      <c r="O894" s="794"/>
      <c r="P894" s="447"/>
      <c r="Q894" s="446"/>
    </row>
    <row r="895" spans="1:17" s="317" customFormat="1" ht="13.5" hidden="1" customHeight="1" x14ac:dyDescent="0.2">
      <c r="A895" s="1099"/>
      <c r="B895" s="428"/>
      <c r="C895" s="429" t="s">
        <v>48</v>
      </c>
      <c r="D895" s="430">
        <f t="shared" si="49"/>
        <v>0</v>
      </c>
      <c r="E895" s="320">
        <f t="shared" si="47"/>
        <v>0</v>
      </c>
      <c r="F895" s="431"/>
      <c r="G895" s="432"/>
      <c r="H895" s="320">
        <f t="shared" si="46"/>
        <v>0</v>
      </c>
      <c r="I895" s="423"/>
      <c r="J895" s="425"/>
      <c r="K895" s="355">
        <f t="shared" si="48"/>
        <v>0</v>
      </c>
      <c r="L895" s="433"/>
      <c r="M895" s="815"/>
      <c r="N895" s="426"/>
      <c r="O895" s="793"/>
      <c r="P895" s="427"/>
      <c r="Q895" s="426"/>
    </row>
    <row r="896" spans="1:17" s="317" customFormat="1" ht="13.5" hidden="1" customHeight="1" thickBot="1" x14ac:dyDescent="0.25">
      <c r="A896" s="1100"/>
      <c r="B896" s="434"/>
      <c r="C896" s="435" t="s">
        <v>39</v>
      </c>
      <c r="D896" s="848">
        <f t="shared" si="49"/>
        <v>0</v>
      </c>
      <c r="E896" s="849">
        <f t="shared" si="47"/>
        <v>0</v>
      </c>
      <c r="F896" s="436"/>
      <c r="G896" s="437"/>
      <c r="H896" s="849">
        <f t="shared" si="46"/>
        <v>0</v>
      </c>
      <c r="I896" s="449"/>
      <c r="J896" s="450"/>
      <c r="K896" s="367">
        <f t="shared" si="48"/>
        <v>0</v>
      </c>
      <c r="L896" s="439"/>
      <c r="M896" s="816"/>
      <c r="N896" s="441"/>
      <c r="O896" s="795"/>
      <c r="P896" s="440"/>
      <c r="Q896" s="441"/>
    </row>
    <row r="897" spans="1:17" s="317" customFormat="1" ht="13.5" hidden="1" customHeight="1" x14ac:dyDescent="0.2">
      <c r="A897" s="1099" t="s">
        <v>323</v>
      </c>
      <c r="B897" s="419"/>
      <c r="C897" s="420" t="s">
        <v>9</v>
      </c>
      <c r="D897" s="421">
        <f t="shared" si="49"/>
        <v>0</v>
      </c>
      <c r="E897" s="422">
        <f t="shared" si="47"/>
        <v>0</v>
      </c>
      <c r="F897" s="423"/>
      <c r="G897" s="424"/>
      <c r="H897" s="422">
        <f t="shared" si="46"/>
        <v>0</v>
      </c>
      <c r="I897" s="423"/>
      <c r="J897" s="425"/>
      <c r="K897" s="355">
        <f t="shared" si="48"/>
        <v>0</v>
      </c>
      <c r="L897" s="426"/>
      <c r="M897" s="427"/>
      <c r="N897" s="426"/>
      <c r="O897" s="793"/>
      <c r="P897" s="427"/>
      <c r="Q897" s="426"/>
    </row>
    <row r="898" spans="1:17" s="317" customFormat="1" ht="13.5" hidden="1" customHeight="1" x14ac:dyDescent="0.2">
      <c r="A898" s="1099"/>
      <c r="B898" s="428"/>
      <c r="C898" s="429" t="s">
        <v>48</v>
      </c>
      <c r="D898" s="430">
        <f t="shared" si="49"/>
        <v>0</v>
      </c>
      <c r="E898" s="320">
        <f t="shared" si="47"/>
        <v>0</v>
      </c>
      <c r="F898" s="431"/>
      <c r="G898" s="432"/>
      <c r="H898" s="320">
        <f t="shared" si="46"/>
        <v>0</v>
      </c>
      <c r="I898" s="423"/>
      <c r="J898" s="425"/>
      <c r="K898" s="355">
        <f t="shared" si="48"/>
        <v>0</v>
      </c>
      <c r="L898" s="433"/>
      <c r="M898" s="815"/>
      <c r="N898" s="426"/>
      <c r="O898" s="793"/>
      <c r="P898" s="427"/>
      <c r="Q898" s="426"/>
    </row>
    <row r="899" spans="1:17" s="317" customFormat="1" ht="13.5" hidden="1" customHeight="1" thickBot="1" x14ac:dyDescent="0.25">
      <c r="A899" s="1099"/>
      <c r="B899" s="830"/>
      <c r="C899" s="453" t="s">
        <v>39</v>
      </c>
      <c r="D899" s="454">
        <f t="shared" si="49"/>
        <v>0</v>
      </c>
      <c r="E899" s="320">
        <f t="shared" si="47"/>
        <v>0</v>
      </c>
      <c r="F899" s="455"/>
      <c r="G899" s="831"/>
      <c r="H899" s="320">
        <f t="shared" si="46"/>
        <v>0</v>
      </c>
      <c r="I899" s="832"/>
      <c r="J899" s="833"/>
      <c r="K899" s="366">
        <f t="shared" si="48"/>
        <v>0</v>
      </c>
      <c r="L899" s="834"/>
      <c r="M899" s="835"/>
      <c r="N899" s="451"/>
      <c r="O899" s="796"/>
      <c r="P899" s="452"/>
      <c r="Q899" s="451"/>
    </row>
    <row r="900" spans="1:17" s="317" customFormat="1" ht="13.5" hidden="1" customHeight="1" x14ac:dyDescent="0.2">
      <c r="A900" s="1098" t="s">
        <v>322</v>
      </c>
      <c r="B900" s="845"/>
      <c r="C900" s="442" t="s">
        <v>9</v>
      </c>
      <c r="D900" s="846">
        <f t="shared" si="49"/>
        <v>0</v>
      </c>
      <c r="E900" s="847">
        <f t="shared" si="47"/>
        <v>0</v>
      </c>
      <c r="F900" s="443"/>
      <c r="G900" s="444"/>
      <c r="H900" s="847">
        <f t="shared" si="46"/>
        <v>0</v>
      </c>
      <c r="I900" s="443"/>
      <c r="J900" s="445"/>
      <c r="K900" s="325">
        <f t="shared" si="48"/>
        <v>0</v>
      </c>
      <c r="L900" s="446"/>
      <c r="M900" s="447"/>
      <c r="N900" s="446"/>
      <c r="O900" s="794"/>
      <c r="P900" s="447"/>
      <c r="Q900" s="446"/>
    </row>
    <row r="901" spans="1:17" s="317" customFormat="1" ht="13.5" hidden="1" customHeight="1" x14ac:dyDescent="0.2">
      <c r="A901" s="1099"/>
      <c r="B901" s="428"/>
      <c r="C901" s="429" t="s">
        <v>48</v>
      </c>
      <c r="D901" s="430">
        <f t="shared" si="49"/>
        <v>0</v>
      </c>
      <c r="E901" s="320">
        <f t="shared" si="47"/>
        <v>0</v>
      </c>
      <c r="F901" s="431"/>
      <c r="G901" s="432"/>
      <c r="H901" s="320">
        <f t="shared" si="46"/>
        <v>0</v>
      </c>
      <c r="I901" s="423"/>
      <c r="J901" s="425"/>
      <c r="K901" s="355">
        <f t="shared" si="48"/>
        <v>0</v>
      </c>
      <c r="L901" s="433"/>
      <c r="M901" s="815"/>
      <c r="N901" s="426"/>
      <c r="O901" s="793"/>
      <c r="P901" s="427"/>
      <c r="Q901" s="426"/>
    </row>
    <row r="902" spans="1:17" s="317" customFormat="1" ht="13.5" hidden="1" customHeight="1" thickBot="1" x14ac:dyDescent="0.25">
      <c r="A902" s="1100"/>
      <c r="B902" s="434"/>
      <c r="C902" s="435" t="s">
        <v>39</v>
      </c>
      <c r="D902" s="848">
        <f t="shared" si="49"/>
        <v>0</v>
      </c>
      <c r="E902" s="849">
        <f t="shared" si="47"/>
        <v>0</v>
      </c>
      <c r="F902" s="436"/>
      <c r="G902" s="437"/>
      <c r="H902" s="849">
        <f t="shared" si="46"/>
        <v>0</v>
      </c>
      <c r="I902" s="449"/>
      <c r="J902" s="450"/>
      <c r="K902" s="367">
        <f t="shared" si="48"/>
        <v>0</v>
      </c>
      <c r="L902" s="439"/>
      <c r="M902" s="816"/>
      <c r="N902" s="441"/>
      <c r="O902" s="795"/>
      <c r="P902" s="440"/>
      <c r="Q902" s="441"/>
    </row>
    <row r="903" spans="1:17" s="317" customFormat="1" ht="13.5" hidden="1" customHeight="1" x14ac:dyDescent="0.2">
      <c r="A903" s="1099" t="s">
        <v>323</v>
      </c>
      <c r="B903" s="419"/>
      <c r="C903" s="420" t="s">
        <v>9</v>
      </c>
      <c r="D903" s="421">
        <f t="shared" si="49"/>
        <v>0</v>
      </c>
      <c r="E903" s="422">
        <f t="shared" si="47"/>
        <v>0</v>
      </c>
      <c r="F903" s="423"/>
      <c r="G903" s="424"/>
      <c r="H903" s="422">
        <f t="shared" si="46"/>
        <v>0</v>
      </c>
      <c r="I903" s="423"/>
      <c r="J903" s="425"/>
      <c r="K903" s="355">
        <f t="shared" si="48"/>
        <v>0</v>
      </c>
      <c r="L903" s="426"/>
      <c r="M903" s="427"/>
      <c r="N903" s="426"/>
      <c r="O903" s="793"/>
      <c r="P903" s="427"/>
      <c r="Q903" s="426"/>
    </row>
    <row r="904" spans="1:17" s="317" customFormat="1" ht="13.5" hidden="1" customHeight="1" x14ac:dyDescent="0.2">
      <c r="A904" s="1099"/>
      <c r="B904" s="428"/>
      <c r="C904" s="429" t="s">
        <v>48</v>
      </c>
      <c r="D904" s="430">
        <f t="shared" si="49"/>
        <v>0</v>
      </c>
      <c r="E904" s="320">
        <f t="shared" si="47"/>
        <v>0</v>
      </c>
      <c r="F904" s="431"/>
      <c r="G904" s="432"/>
      <c r="H904" s="320">
        <f t="shared" si="46"/>
        <v>0</v>
      </c>
      <c r="I904" s="423"/>
      <c r="J904" s="425"/>
      <c r="K904" s="355">
        <f t="shared" si="48"/>
        <v>0</v>
      </c>
      <c r="L904" s="433"/>
      <c r="M904" s="815"/>
      <c r="N904" s="426"/>
      <c r="O904" s="793"/>
      <c r="P904" s="427"/>
      <c r="Q904" s="426"/>
    </row>
    <row r="905" spans="1:17" s="317" customFormat="1" ht="13.5" hidden="1" customHeight="1" thickBot="1" x14ac:dyDescent="0.25">
      <c r="A905" s="1099"/>
      <c r="B905" s="830"/>
      <c r="C905" s="453" t="s">
        <v>39</v>
      </c>
      <c r="D905" s="454">
        <f t="shared" si="49"/>
        <v>0</v>
      </c>
      <c r="E905" s="320">
        <f t="shared" si="47"/>
        <v>0</v>
      </c>
      <c r="F905" s="455"/>
      <c r="G905" s="831"/>
      <c r="H905" s="320">
        <f t="shared" si="46"/>
        <v>0</v>
      </c>
      <c r="I905" s="832"/>
      <c r="J905" s="833"/>
      <c r="K905" s="366">
        <f t="shared" si="48"/>
        <v>0</v>
      </c>
      <c r="L905" s="834"/>
      <c r="M905" s="835"/>
      <c r="N905" s="451"/>
      <c r="O905" s="796"/>
      <c r="P905" s="452"/>
      <c r="Q905" s="451"/>
    </row>
    <row r="906" spans="1:17" s="317" customFormat="1" ht="13.5" hidden="1" customHeight="1" x14ac:dyDescent="0.2">
      <c r="A906" s="1098" t="s">
        <v>322</v>
      </c>
      <c r="B906" s="845"/>
      <c r="C906" s="442" t="s">
        <v>9</v>
      </c>
      <c r="D906" s="846">
        <f t="shared" si="49"/>
        <v>0</v>
      </c>
      <c r="E906" s="847">
        <f t="shared" si="47"/>
        <v>0</v>
      </c>
      <c r="F906" s="443"/>
      <c r="G906" s="444"/>
      <c r="H906" s="847">
        <f t="shared" si="46"/>
        <v>0</v>
      </c>
      <c r="I906" s="443"/>
      <c r="J906" s="445"/>
      <c r="K906" s="325">
        <f t="shared" si="48"/>
        <v>0</v>
      </c>
      <c r="L906" s="446"/>
      <c r="M906" s="447"/>
      <c r="N906" s="446"/>
      <c r="O906" s="794"/>
      <c r="P906" s="447"/>
      <c r="Q906" s="446"/>
    </row>
    <row r="907" spans="1:17" s="317" customFormat="1" ht="13.5" hidden="1" customHeight="1" x14ac:dyDescent="0.2">
      <c r="A907" s="1099"/>
      <c r="B907" s="428"/>
      <c r="C907" s="429" t="s">
        <v>48</v>
      </c>
      <c r="D907" s="430">
        <f t="shared" si="49"/>
        <v>0</v>
      </c>
      <c r="E907" s="320">
        <f t="shared" si="47"/>
        <v>0</v>
      </c>
      <c r="F907" s="431"/>
      <c r="G907" s="432"/>
      <c r="H907" s="320">
        <f t="shared" si="46"/>
        <v>0</v>
      </c>
      <c r="I907" s="423"/>
      <c r="J907" s="425"/>
      <c r="K907" s="355">
        <f t="shared" si="48"/>
        <v>0</v>
      </c>
      <c r="L907" s="433"/>
      <c r="M907" s="815"/>
      <c r="N907" s="426"/>
      <c r="O907" s="793"/>
      <c r="P907" s="427"/>
      <c r="Q907" s="426"/>
    </row>
    <row r="908" spans="1:17" s="317" customFormat="1" ht="13.5" hidden="1" customHeight="1" thickBot="1" x14ac:dyDescent="0.25">
      <c r="A908" s="1100"/>
      <c r="B908" s="434"/>
      <c r="C908" s="435" t="s">
        <v>39</v>
      </c>
      <c r="D908" s="848">
        <f t="shared" si="49"/>
        <v>0</v>
      </c>
      <c r="E908" s="849">
        <f t="shared" si="47"/>
        <v>0</v>
      </c>
      <c r="F908" s="436"/>
      <c r="G908" s="437"/>
      <c r="H908" s="849">
        <f t="shared" ref="H908:H917" si="50">I908+J908</f>
        <v>0</v>
      </c>
      <c r="I908" s="449"/>
      <c r="J908" s="450"/>
      <c r="K908" s="367">
        <f t="shared" si="48"/>
        <v>0</v>
      </c>
      <c r="L908" s="439"/>
      <c r="M908" s="816"/>
      <c r="N908" s="441"/>
      <c r="O908" s="795"/>
      <c r="P908" s="440"/>
      <c r="Q908" s="441"/>
    </row>
    <row r="909" spans="1:17" s="317" customFormat="1" ht="13.5" hidden="1" customHeight="1" x14ac:dyDescent="0.2">
      <c r="A909" s="1099" t="s">
        <v>323</v>
      </c>
      <c r="B909" s="419"/>
      <c r="C909" s="420" t="s">
        <v>9</v>
      </c>
      <c r="D909" s="421">
        <f t="shared" si="49"/>
        <v>0</v>
      </c>
      <c r="E909" s="422">
        <f t="shared" si="47"/>
        <v>0</v>
      </c>
      <c r="F909" s="423"/>
      <c r="G909" s="424"/>
      <c r="H909" s="422">
        <f t="shared" si="50"/>
        <v>0</v>
      </c>
      <c r="I909" s="423"/>
      <c r="J909" s="425"/>
      <c r="K909" s="355">
        <f t="shared" si="48"/>
        <v>0</v>
      </c>
      <c r="L909" s="426"/>
      <c r="M909" s="427"/>
      <c r="N909" s="426"/>
      <c r="O909" s="793"/>
      <c r="P909" s="427"/>
      <c r="Q909" s="426"/>
    </row>
    <row r="910" spans="1:17" s="317" customFormat="1" ht="13.5" hidden="1" customHeight="1" x14ac:dyDescent="0.2">
      <c r="A910" s="1099"/>
      <c r="B910" s="428"/>
      <c r="C910" s="429" t="s">
        <v>48</v>
      </c>
      <c r="D910" s="430">
        <f t="shared" si="49"/>
        <v>0</v>
      </c>
      <c r="E910" s="320">
        <f t="shared" si="47"/>
        <v>0</v>
      </c>
      <c r="F910" s="431"/>
      <c r="G910" s="432"/>
      <c r="H910" s="320">
        <f t="shared" si="50"/>
        <v>0</v>
      </c>
      <c r="I910" s="423"/>
      <c r="J910" s="425"/>
      <c r="K910" s="355">
        <f t="shared" si="48"/>
        <v>0</v>
      </c>
      <c r="L910" s="433"/>
      <c r="M910" s="815"/>
      <c r="N910" s="426"/>
      <c r="O910" s="793"/>
      <c r="P910" s="427"/>
      <c r="Q910" s="426"/>
    </row>
    <row r="911" spans="1:17" s="317" customFormat="1" ht="13.5" hidden="1" customHeight="1" thickBot="1" x14ac:dyDescent="0.25">
      <c r="A911" s="1099"/>
      <c r="B911" s="830"/>
      <c r="C911" s="453" t="s">
        <v>39</v>
      </c>
      <c r="D911" s="454">
        <f t="shared" si="49"/>
        <v>0</v>
      </c>
      <c r="E911" s="320">
        <f t="shared" si="47"/>
        <v>0</v>
      </c>
      <c r="F911" s="455"/>
      <c r="G911" s="831"/>
      <c r="H911" s="320">
        <f t="shared" si="50"/>
        <v>0</v>
      </c>
      <c r="I911" s="832"/>
      <c r="J911" s="833"/>
      <c r="K911" s="366">
        <f t="shared" si="48"/>
        <v>0</v>
      </c>
      <c r="L911" s="834"/>
      <c r="M911" s="835"/>
      <c r="N911" s="451"/>
      <c r="O911" s="796"/>
      <c r="P911" s="452"/>
      <c r="Q911" s="451"/>
    </row>
    <row r="912" spans="1:17" s="317" customFormat="1" ht="13.5" hidden="1" customHeight="1" x14ac:dyDescent="0.2">
      <c r="A912" s="1098" t="s">
        <v>322</v>
      </c>
      <c r="B912" s="845"/>
      <c r="C912" s="442" t="s">
        <v>9</v>
      </c>
      <c r="D912" s="846">
        <f t="shared" si="49"/>
        <v>0</v>
      </c>
      <c r="E912" s="847">
        <f t="shared" si="47"/>
        <v>0</v>
      </c>
      <c r="F912" s="443"/>
      <c r="G912" s="444"/>
      <c r="H912" s="847">
        <f t="shared" si="50"/>
        <v>0</v>
      </c>
      <c r="I912" s="443"/>
      <c r="J912" s="445"/>
      <c r="K912" s="325">
        <f t="shared" si="48"/>
        <v>0</v>
      </c>
      <c r="L912" s="446"/>
      <c r="M912" s="447"/>
      <c r="N912" s="446"/>
      <c r="O912" s="794"/>
      <c r="P912" s="447"/>
      <c r="Q912" s="446"/>
    </row>
    <row r="913" spans="1:30" s="317" customFormat="1" ht="13.5" hidden="1" customHeight="1" x14ac:dyDescent="0.2">
      <c r="A913" s="1099"/>
      <c r="B913" s="428"/>
      <c r="C913" s="429" t="s">
        <v>48</v>
      </c>
      <c r="D913" s="430">
        <f t="shared" si="49"/>
        <v>0</v>
      </c>
      <c r="E913" s="320">
        <f t="shared" si="47"/>
        <v>0</v>
      </c>
      <c r="F913" s="431"/>
      <c r="G913" s="432"/>
      <c r="H913" s="320">
        <f t="shared" si="50"/>
        <v>0</v>
      </c>
      <c r="I913" s="423"/>
      <c r="J913" s="425"/>
      <c r="K913" s="355">
        <f t="shared" si="48"/>
        <v>0</v>
      </c>
      <c r="L913" s="433"/>
      <c r="M913" s="815"/>
      <c r="N913" s="426"/>
      <c r="O913" s="793"/>
      <c r="P913" s="427"/>
      <c r="Q913" s="426"/>
    </row>
    <row r="914" spans="1:30" s="317" customFormat="1" ht="13.5" hidden="1" customHeight="1" thickBot="1" x14ac:dyDescent="0.25">
      <c r="A914" s="1100"/>
      <c r="B914" s="434"/>
      <c r="C914" s="435" t="s">
        <v>39</v>
      </c>
      <c r="D914" s="848">
        <f t="shared" si="49"/>
        <v>0</v>
      </c>
      <c r="E914" s="849">
        <f t="shared" si="47"/>
        <v>0</v>
      </c>
      <c r="F914" s="436"/>
      <c r="G914" s="437"/>
      <c r="H914" s="849">
        <f t="shared" si="50"/>
        <v>0</v>
      </c>
      <c r="I914" s="449"/>
      <c r="J914" s="450"/>
      <c r="K914" s="367">
        <f t="shared" si="48"/>
        <v>0</v>
      </c>
      <c r="L914" s="439"/>
      <c r="M914" s="816"/>
      <c r="N914" s="441"/>
      <c r="O914" s="795"/>
      <c r="P914" s="440"/>
      <c r="Q914" s="441"/>
    </row>
    <row r="915" spans="1:30" s="317" customFormat="1" ht="13.5" hidden="1" customHeight="1" x14ac:dyDescent="0.2">
      <c r="A915" s="1099" t="s">
        <v>323</v>
      </c>
      <c r="B915" s="419"/>
      <c r="C915" s="420" t="s">
        <v>9</v>
      </c>
      <c r="D915" s="421">
        <f t="shared" si="49"/>
        <v>0</v>
      </c>
      <c r="E915" s="422">
        <f t="shared" si="47"/>
        <v>0</v>
      </c>
      <c r="F915" s="423"/>
      <c r="G915" s="424"/>
      <c r="H915" s="422">
        <f t="shared" si="50"/>
        <v>0</v>
      </c>
      <c r="I915" s="423"/>
      <c r="J915" s="425"/>
      <c r="K915" s="355">
        <f t="shared" si="48"/>
        <v>0</v>
      </c>
      <c r="L915" s="426"/>
      <c r="M915" s="427"/>
      <c r="N915" s="426"/>
      <c r="O915" s="793"/>
      <c r="P915" s="427"/>
      <c r="Q915" s="426"/>
    </row>
    <row r="916" spans="1:30" s="317" customFormat="1" ht="13.5" hidden="1" customHeight="1" x14ac:dyDescent="0.2">
      <c r="A916" s="1099"/>
      <c r="B916" s="428"/>
      <c r="C916" s="429" t="s">
        <v>48</v>
      </c>
      <c r="D916" s="430">
        <f t="shared" si="49"/>
        <v>0</v>
      </c>
      <c r="E916" s="320">
        <f t="shared" si="47"/>
        <v>0</v>
      </c>
      <c r="F916" s="431"/>
      <c r="G916" s="432"/>
      <c r="H916" s="320">
        <f t="shared" si="50"/>
        <v>0</v>
      </c>
      <c r="I916" s="423"/>
      <c r="J916" s="425"/>
      <c r="K916" s="355">
        <f t="shared" si="48"/>
        <v>0</v>
      </c>
      <c r="L916" s="433"/>
      <c r="M916" s="815"/>
      <c r="N916" s="426"/>
      <c r="O916" s="793"/>
      <c r="P916" s="427"/>
      <c r="Q916" s="426"/>
    </row>
    <row r="917" spans="1:30" s="317" customFormat="1" ht="13.5" hidden="1" customHeight="1" thickBot="1" x14ac:dyDescent="0.25">
      <c r="A917" s="1099"/>
      <c r="B917" s="830"/>
      <c r="C917" s="453" t="s">
        <v>39</v>
      </c>
      <c r="D917" s="454">
        <f t="shared" si="49"/>
        <v>0</v>
      </c>
      <c r="E917" s="320">
        <f t="shared" si="47"/>
        <v>0</v>
      </c>
      <c r="F917" s="455"/>
      <c r="G917" s="831"/>
      <c r="H917" s="320">
        <f t="shared" si="50"/>
        <v>0</v>
      </c>
      <c r="I917" s="832"/>
      <c r="J917" s="833"/>
      <c r="K917" s="366">
        <f t="shared" si="48"/>
        <v>0</v>
      </c>
      <c r="L917" s="834"/>
      <c r="M917" s="835"/>
      <c r="N917" s="451"/>
      <c r="O917" s="796"/>
      <c r="P917" s="452"/>
      <c r="Q917" s="451"/>
    </row>
    <row r="918" spans="1:30" ht="13.5" thickBot="1" x14ac:dyDescent="0.25">
      <c r="A918" s="836"/>
      <c r="B918" s="837" t="s">
        <v>66</v>
      </c>
      <c r="C918" s="456" t="s">
        <v>11</v>
      </c>
      <c r="D918" s="829">
        <f>E918+H918+K918</f>
        <v>35175.668000000012</v>
      </c>
      <c r="E918" s="829">
        <f>F918+G918</f>
        <v>0</v>
      </c>
      <c r="F918" s="829"/>
      <c r="G918" s="829">
        <f>G530</f>
        <v>0</v>
      </c>
      <c r="H918" s="838">
        <f>I918+J918</f>
        <v>35175.668000000012</v>
      </c>
      <c r="I918" s="839">
        <f>I15</f>
        <v>0</v>
      </c>
      <c r="J918" s="839">
        <f>J15</f>
        <v>35175.668000000012</v>
      </c>
      <c r="K918" s="840">
        <f>K15</f>
        <v>0</v>
      </c>
      <c r="L918" s="457">
        <f>L15</f>
        <v>0</v>
      </c>
      <c r="M918" s="841">
        <f>M15</f>
        <v>0</v>
      </c>
      <c r="N918" s="842"/>
      <c r="O918" s="843"/>
      <c r="P918" s="844"/>
      <c r="Q918" s="842"/>
      <c r="R918" s="2"/>
      <c r="S918" s="2"/>
      <c r="T918" s="2"/>
      <c r="U918" s="2"/>
      <c r="V918" s="2"/>
      <c r="W918" s="2"/>
      <c r="X918" s="2"/>
    </row>
    <row r="919" spans="1:30" x14ac:dyDescent="0.2">
      <c r="A919" s="458"/>
      <c r="B919" s="459"/>
      <c r="C919" s="460"/>
      <c r="D919" s="461"/>
      <c r="E919" s="461"/>
      <c r="F919" s="461"/>
      <c r="G919" s="461"/>
      <c r="H919" s="462"/>
      <c r="I919" s="461"/>
      <c r="J919" s="461"/>
      <c r="K919" s="463"/>
      <c r="L919" s="463"/>
      <c r="M919" s="463"/>
      <c r="N919" s="463"/>
      <c r="O919" s="463"/>
      <c r="P919" s="463"/>
      <c r="Q919" s="463"/>
      <c r="R919" s="464"/>
      <c r="S919" s="465"/>
      <c r="T919" s="464"/>
      <c r="U919" s="463"/>
      <c r="V919" s="463"/>
      <c r="W919" s="463"/>
      <c r="X919" s="463"/>
    </row>
    <row r="920" spans="1:30" x14ac:dyDescent="0.2">
      <c r="A920" s="458"/>
      <c r="B920" s="459"/>
      <c r="C920" s="460"/>
      <c r="D920" s="461"/>
      <c r="E920" s="461"/>
      <c r="F920" s="461"/>
      <c r="G920" s="461"/>
      <c r="H920" s="462"/>
      <c r="I920" s="461"/>
      <c r="J920" s="461"/>
      <c r="K920" s="463"/>
      <c r="L920" s="463"/>
      <c r="M920" s="463"/>
      <c r="N920" s="463"/>
      <c r="O920" s="463"/>
      <c r="P920" s="463"/>
      <c r="Q920" s="463"/>
      <c r="R920" s="464"/>
      <c r="S920" s="465"/>
      <c r="T920" s="464"/>
      <c r="U920" s="463"/>
      <c r="V920" s="463"/>
      <c r="W920" s="463"/>
      <c r="X920" s="463"/>
    </row>
    <row r="921" spans="1:30" ht="15.75" x14ac:dyDescent="0.25">
      <c r="A921" s="458"/>
      <c r="B921" s="466" t="s">
        <v>324</v>
      </c>
      <c r="C921" s="467"/>
      <c r="D921" s="25"/>
      <c r="E921" s="468"/>
      <c r="F921" s="25" t="s">
        <v>329</v>
      </c>
      <c r="G921" s="461"/>
      <c r="H921" s="462"/>
      <c r="I921" s="461"/>
      <c r="J921" s="461"/>
      <c r="K921" s="463"/>
      <c r="L921" s="463"/>
      <c r="M921" s="463"/>
      <c r="N921" s="463"/>
      <c r="O921" s="463"/>
      <c r="P921" s="463"/>
      <c r="Q921" s="463"/>
      <c r="R921" s="464"/>
      <c r="S921" s="465"/>
      <c r="T921" s="464"/>
      <c r="U921" s="463"/>
      <c r="V921" s="463"/>
      <c r="W921" s="463"/>
      <c r="X921" s="463"/>
    </row>
    <row r="922" spans="1:30" ht="15.75" x14ac:dyDescent="0.25">
      <c r="A922" s="458"/>
      <c r="B922" s="466"/>
      <c r="C922" s="467"/>
      <c r="D922" s="25"/>
      <c r="E922" s="468"/>
      <c r="F922" s="25"/>
      <c r="G922" s="461"/>
      <c r="H922" s="462"/>
      <c r="I922" s="461"/>
      <c r="J922" s="461"/>
      <c r="K922" s="463"/>
      <c r="L922" s="463"/>
      <c r="M922" s="463"/>
      <c r="N922" s="463"/>
      <c r="O922" s="463"/>
      <c r="P922" s="463"/>
      <c r="Q922" s="463"/>
      <c r="R922" s="464"/>
      <c r="S922" s="465"/>
      <c r="T922" s="464"/>
      <c r="U922" s="463"/>
      <c r="V922" s="463"/>
      <c r="W922" s="463"/>
      <c r="X922" s="463"/>
    </row>
    <row r="923" spans="1:30" ht="15.75" x14ac:dyDescent="0.25">
      <c r="A923" s="458"/>
      <c r="B923" s="466" t="s">
        <v>325</v>
      </c>
      <c r="C923" s="25"/>
      <c r="D923" s="25"/>
      <c r="E923" s="468"/>
      <c r="F923" s="25" t="s">
        <v>326</v>
      </c>
      <c r="G923" s="461"/>
      <c r="H923" s="462"/>
      <c r="I923" s="461"/>
      <c r="J923" s="461"/>
      <c r="K923" s="463"/>
      <c r="L923" s="463"/>
      <c r="M923" s="463"/>
      <c r="N923" s="463"/>
      <c r="O923" s="463"/>
      <c r="P923" s="463"/>
      <c r="Q923" s="463"/>
      <c r="R923" s="464"/>
      <c r="S923" s="465"/>
      <c r="T923" s="464"/>
      <c r="U923" s="463"/>
      <c r="V923" s="463"/>
      <c r="W923" s="463"/>
      <c r="X923" s="463"/>
    </row>
    <row r="924" spans="1:30" ht="15.75" x14ac:dyDescent="0.25">
      <c r="B924" s="466"/>
      <c r="C924" s="25"/>
      <c r="D924" s="25"/>
      <c r="E924" s="468"/>
      <c r="F924" s="25"/>
      <c r="G924" s="25"/>
      <c r="H924" s="25"/>
      <c r="I924" s="25"/>
      <c r="J924" s="25"/>
      <c r="K924" s="467"/>
      <c r="L924" s="25"/>
      <c r="M924" s="467"/>
      <c r="N924" s="25"/>
      <c r="O924" s="25"/>
      <c r="P924" s="467"/>
      <c r="Q924" s="976"/>
      <c r="R924" s="276"/>
    </row>
    <row r="925" spans="1:30" ht="15.75" x14ac:dyDescent="0.25">
      <c r="B925" s="466" t="s">
        <v>327</v>
      </c>
      <c r="C925" s="467"/>
      <c r="D925" s="25"/>
      <c r="E925" s="25"/>
      <c r="F925" s="25" t="s">
        <v>328</v>
      </c>
      <c r="G925" s="25"/>
      <c r="H925" s="25"/>
      <c r="I925" s="25"/>
      <c r="J925" s="25"/>
      <c r="K925" s="467"/>
      <c r="L925" s="25"/>
      <c r="M925" s="467"/>
      <c r="N925" s="25"/>
      <c r="O925" s="25"/>
      <c r="P925" s="467"/>
      <c r="Q925" s="976"/>
      <c r="R925" s="276"/>
    </row>
    <row r="926" spans="1:30" ht="15.75" x14ac:dyDescent="0.25">
      <c r="D926" s="469"/>
      <c r="E926" s="467"/>
      <c r="F926" s="467"/>
      <c r="G926" s="25"/>
      <c r="H926" s="25"/>
      <c r="I926" s="25"/>
      <c r="J926" s="25"/>
      <c r="K926" s="467"/>
      <c r="L926" s="25"/>
      <c r="M926" s="467"/>
      <c r="N926" s="25"/>
      <c r="O926" s="25"/>
      <c r="P926" s="467"/>
      <c r="Q926" s="976"/>
      <c r="R926" s="276"/>
    </row>
    <row r="927" spans="1:30" ht="15.75" x14ac:dyDescent="0.25">
      <c r="D927" s="470"/>
      <c r="E927" s="467"/>
      <c r="F927" s="467"/>
      <c r="G927" s="25"/>
      <c r="H927" s="25"/>
      <c r="I927" s="25"/>
      <c r="J927" s="25"/>
      <c r="K927" s="467"/>
      <c r="L927" s="25"/>
      <c r="M927" s="467"/>
      <c r="N927" s="25"/>
      <c r="O927" s="25"/>
      <c r="P927" s="467"/>
      <c r="Q927" s="976"/>
      <c r="R927" s="276"/>
    </row>
    <row r="928" spans="1:30" s="271" customFormat="1" ht="15.75" x14ac:dyDescent="0.25">
      <c r="B928" s="272"/>
      <c r="C928" s="273"/>
      <c r="D928" s="471"/>
      <c r="E928" s="467"/>
      <c r="F928" s="467"/>
      <c r="G928" s="25"/>
      <c r="H928" s="25"/>
      <c r="I928" s="25"/>
      <c r="J928" s="25"/>
      <c r="K928" s="467"/>
      <c r="L928" s="25"/>
      <c r="M928" s="467"/>
      <c r="N928" s="25"/>
      <c r="O928" s="25"/>
      <c r="P928" s="467"/>
      <c r="Q928" s="976"/>
      <c r="R928" s="276"/>
      <c r="Y928" s="2"/>
      <c r="Z928" s="2"/>
      <c r="AA928" s="2"/>
      <c r="AB928" s="2"/>
      <c r="AC928" s="2"/>
      <c r="AD928" s="2"/>
    </row>
    <row r="929" spans="1:30" s="271" customFormat="1" ht="15.75" x14ac:dyDescent="0.25">
      <c r="B929" s="272"/>
      <c r="C929" s="273"/>
      <c r="D929" s="470"/>
      <c r="E929" s="467"/>
      <c r="F929" s="467"/>
      <c r="G929" s="25"/>
      <c r="H929" s="25"/>
      <c r="I929" s="25"/>
      <c r="J929" s="25"/>
      <c r="K929" s="467"/>
      <c r="L929" s="25"/>
      <c r="M929" s="467"/>
      <c r="N929" s="25"/>
      <c r="O929" s="25"/>
      <c r="P929" s="467"/>
      <c r="Q929" s="976"/>
      <c r="R929" s="276"/>
      <c r="Y929" s="2"/>
      <c r="Z929" s="2"/>
      <c r="AA929" s="2"/>
      <c r="AB929" s="2"/>
      <c r="AC929" s="2"/>
      <c r="AD929" s="2"/>
    </row>
    <row r="930" spans="1:30" s="271" customFormat="1" ht="15.75" x14ac:dyDescent="0.25">
      <c r="B930" s="272"/>
      <c r="C930" s="273"/>
      <c r="D930" s="469"/>
      <c r="E930" s="467"/>
      <c r="F930" s="467"/>
      <c r="G930" s="25"/>
      <c r="H930" s="25"/>
      <c r="I930" s="25"/>
      <c r="J930" s="25"/>
      <c r="K930" s="467"/>
      <c r="L930" s="25"/>
      <c r="M930" s="467"/>
      <c r="N930" s="25"/>
      <c r="O930" s="25"/>
      <c r="P930" s="467"/>
      <c r="Q930" s="976"/>
      <c r="R930" s="276"/>
      <c r="Y930" s="2"/>
      <c r="Z930" s="2"/>
      <c r="AA930" s="2"/>
      <c r="AB930" s="2"/>
      <c r="AC930" s="2"/>
      <c r="AD930" s="2"/>
    </row>
    <row r="931" spans="1:30" s="271" customFormat="1" ht="15.75" x14ac:dyDescent="0.2">
      <c r="B931" s="272"/>
      <c r="C931" s="273"/>
      <c r="D931" s="471"/>
      <c r="E931" s="274"/>
      <c r="F931" s="274"/>
      <c r="K931" s="274"/>
      <c r="M931" s="274"/>
      <c r="P931" s="274"/>
      <c r="Q931" s="276"/>
      <c r="R931" s="276"/>
      <c r="Y931" s="2"/>
      <c r="Z931" s="2"/>
      <c r="AA931" s="2"/>
      <c r="AB931" s="2"/>
      <c r="AC931" s="2"/>
      <c r="AD931" s="2"/>
    </row>
    <row r="932" spans="1:30" s="271" customFormat="1" x14ac:dyDescent="0.2">
      <c r="A932" s="288"/>
      <c r="B932" s="473"/>
      <c r="C932" s="474"/>
      <c r="E932" s="274"/>
      <c r="F932" s="274"/>
      <c r="K932" s="274"/>
      <c r="M932" s="274"/>
      <c r="P932" s="274"/>
      <c r="Q932" s="276"/>
      <c r="R932" s="276"/>
      <c r="Y932" s="2"/>
      <c r="Z932" s="2"/>
      <c r="AA932" s="2"/>
      <c r="AB932" s="2"/>
      <c r="AC932" s="2"/>
      <c r="AD932" s="2"/>
    </row>
    <row r="933" spans="1:30" x14ac:dyDescent="0.2">
      <c r="Q933" s="276"/>
      <c r="R933" s="276"/>
    </row>
    <row r="934" spans="1:30" x14ac:dyDescent="0.2">
      <c r="Q934" s="276"/>
      <c r="R934" s="276"/>
    </row>
    <row r="935" spans="1:30" x14ac:dyDescent="0.2">
      <c r="Q935" s="276"/>
      <c r="R935" s="276"/>
    </row>
    <row r="936" spans="1:30" x14ac:dyDescent="0.2">
      <c r="Q936" s="276"/>
      <c r="R936" s="276"/>
    </row>
    <row r="937" spans="1:30" x14ac:dyDescent="0.2">
      <c r="Q937" s="276"/>
      <c r="R937" s="276"/>
    </row>
    <row r="938" spans="1:30" x14ac:dyDescent="0.2">
      <c r="Q938" s="276"/>
      <c r="R938" s="276"/>
    </row>
    <row r="939" spans="1:30" x14ac:dyDescent="0.2">
      <c r="Q939" s="276"/>
      <c r="R939" s="276"/>
    </row>
    <row r="940" spans="1:30" x14ac:dyDescent="0.2">
      <c r="Q940" s="276"/>
      <c r="R940" s="276"/>
    </row>
    <row r="941" spans="1:30" x14ac:dyDescent="0.2">
      <c r="Q941" s="276"/>
      <c r="R941" s="276"/>
    </row>
    <row r="942" spans="1:30" x14ac:dyDescent="0.2">
      <c r="Q942" s="276"/>
      <c r="R942" s="276"/>
    </row>
    <row r="943" spans="1:30" x14ac:dyDescent="0.2">
      <c r="Q943" s="276"/>
      <c r="R943" s="276"/>
    </row>
    <row r="944" spans="1:30" x14ac:dyDescent="0.2">
      <c r="Q944" s="276"/>
      <c r="R944" s="276"/>
    </row>
    <row r="945" spans="17:18" x14ac:dyDescent="0.2">
      <c r="Q945" s="276"/>
      <c r="R945" s="276"/>
    </row>
    <row r="946" spans="17:18" x14ac:dyDescent="0.2">
      <c r="Q946" s="276"/>
      <c r="R946" s="276"/>
    </row>
    <row r="947" spans="17:18" x14ac:dyDescent="0.2">
      <c r="Q947" s="276"/>
      <c r="R947" s="276"/>
    </row>
    <row r="948" spans="17:18" x14ac:dyDescent="0.2">
      <c r="Q948" s="276"/>
      <c r="R948" s="276"/>
    </row>
    <row r="949" spans="17:18" x14ac:dyDescent="0.2">
      <c r="Q949" s="276"/>
      <c r="R949" s="276"/>
    </row>
    <row r="950" spans="17:18" x14ac:dyDescent="0.2">
      <c r="Q950" s="276"/>
      <c r="R950" s="276"/>
    </row>
    <row r="951" spans="17:18" x14ac:dyDescent="0.2">
      <c r="Q951" s="276"/>
      <c r="R951" s="276"/>
    </row>
    <row r="952" spans="17:18" x14ac:dyDescent="0.2">
      <c r="Q952" s="276"/>
      <c r="R952" s="276"/>
    </row>
    <row r="953" spans="17:18" x14ac:dyDescent="0.2">
      <c r="Q953" s="276"/>
      <c r="R953" s="276"/>
    </row>
    <row r="954" spans="17:18" x14ac:dyDescent="0.2">
      <c r="Q954" s="276"/>
      <c r="R954" s="276"/>
    </row>
    <row r="955" spans="17:18" x14ac:dyDescent="0.2">
      <c r="Q955" s="276"/>
      <c r="R955" s="276"/>
    </row>
    <row r="956" spans="17:18" x14ac:dyDescent="0.2">
      <c r="Q956" s="276"/>
      <c r="R956" s="276"/>
    </row>
    <row r="957" spans="17:18" x14ac:dyDescent="0.2">
      <c r="Q957" s="276"/>
      <c r="R957" s="276"/>
    </row>
    <row r="958" spans="17:18" x14ac:dyDescent="0.2">
      <c r="Q958" s="276"/>
      <c r="R958" s="276"/>
    </row>
    <row r="959" spans="17:18" x14ac:dyDescent="0.2">
      <c r="Q959" s="276"/>
      <c r="R959" s="276"/>
    </row>
    <row r="960" spans="17:18" x14ac:dyDescent="0.2">
      <c r="Q960" s="276"/>
      <c r="R960" s="276"/>
    </row>
    <row r="961" spans="17:18" x14ac:dyDescent="0.2">
      <c r="Q961" s="276"/>
      <c r="R961" s="276"/>
    </row>
    <row r="962" spans="17:18" x14ac:dyDescent="0.2">
      <c r="Q962" s="276"/>
      <c r="R962" s="276"/>
    </row>
    <row r="963" spans="17:18" x14ac:dyDescent="0.2">
      <c r="Q963" s="276"/>
      <c r="R963" s="276"/>
    </row>
    <row r="964" spans="17:18" x14ac:dyDescent="0.2">
      <c r="Q964" s="276"/>
      <c r="R964" s="276"/>
    </row>
    <row r="965" spans="17:18" x14ac:dyDescent="0.2">
      <c r="Q965" s="276"/>
      <c r="R965" s="276"/>
    </row>
    <row r="966" spans="17:18" x14ac:dyDescent="0.2">
      <c r="Q966" s="276"/>
      <c r="R966" s="276"/>
    </row>
    <row r="967" spans="17:18" x14ac:dyDescent="0.2">
      <c r="Q967" s="276"/>
      <c r="R967" s="276"/>
    </row>
    <row r="968" spans="17:18" x14ac:dyDescent="0.2">
      <c r="Q968" s="276"/>
      <c r="R968" s="276"/>
    </row>
    <row r="969" spans="17:18" x14ac:dyDescent="0.2">
      <c r="Q969" s="276"/>
      <c r="R969" s="276"/>
    </row>
    <row r="970" spans="17:18" x14ac:dyDescent="0.2">
      <c r="Q970" s="276"/>
      <c r="R970" s="276"/>
    </row>
    <row r="971" spans="17:18" x14ac:dyDescent="0.2">
      <c r="Q971" s="276"/>
      <c r="R971" s="276"/>
    </row>
    <row r="972" spans="17:18" x14ac:dyDescent="0.2">
      <c r="Q972" s="276"/>
      <c r="R972" s="276"/>
    </row>
    <row r="973" spans="17:18" x14ac:dyDescent="0.2">
      <c r="Q973" s="276"/>
      <c r="R973" s="276"/>
    </row>
    <row r="974" spans="17:18" x14ac:dyDescent="0.2">
      <c r="Q974" s="276"/>
      <c r="R974" s="276"/>
    </row>
    <row r="975" spans="17:18" x14ac:dyDescent="0.2">
      <c r="Q975" s="276"/>
      <c r="R975" s="276"/>
    </row>
    <row r="976" spans="17:18" x14ac:dyDescent="0.2">
      <c r="Q976" s="276"/>
      <c r="R976" s="276"/>
    </row>
    <row r="977" spans="17:18" x14ac:dyDescent="0.2">
      <c r="Q977" s="276"/>
      <c r="R977" s="276"/>
    </row>
    <row r="978" spans="17:18" x14ac:dyDescent="0.2">
      <c r="Q978" s="276"/>
      <c r="R978" s="276"/>
    </row>
    <row r="979" spans="17:18" x14ac:dyDescent="0.2">
      <c r="Q979" s="276"/>
      <c r="R979" s="276"/>
    </row>
    <row r="980" spans="17:18" x14ac:dyDescent="0.2">
      <c r="Q980" s="276"/>
      <c r="R980" s="276"/>
    </row>
    <row r="981" spans="17:18" x14ac:dyDescent="0.2">
      <c r="Q981" s="276"/>
      <c r="R981" s="276"/>
    </row>
    <row r="982" spans="17:18" x14ac:dyDescent="0.2">
      <c r="Q982" s="276"/>
      <c r="R982" s="276"/>
    </row>
    <row r="983" spans="17:18" x14ac:dyDescent="0.2">
      <c r="Q983" s="276"/>
      <c r="R983" s="276"/>
    </row>
    <row r="984" spans="17:18" x14ac:dyDescent="0.2">
      <c r="Q984" s="276"/>
      <c r="R984" s="276"/>
    </row>
    <row r="985" spans="17:18" x14ac:dyDescent="0.2">
      <c r="Q985" s="276"/>
      <c r="R985" s="276"/>
    </row>
    <row r="986" spans="17:18" x14ac:dyDescent="0.2">
      <c r="Q986" s="276"/>
      <c r="R986" s="276"/>
    </row>
    <row r="987" spans="17:18" x14ac:dyDescent="0.2">
      <c r="Q987" s="276"/>
      <c r="R987" s="276"/>
    </row>
    <row r="988" spans="17:18" x14ac:dyDescent="0.2">
      <c r="Q988" s="276"/>
      <c r="R988" s="276"/>
    </row>
    <row r="989" spans="17:18" x14ac:dyDescent="0.2">
      <c r="Q989" s="276"/>
      <c r="R989" s="276"/>
    </row>
    <row r="990" spans="17:18" x14ac:dyDescent="0.2">
      <c r="Q990" s="276"/>
      <c r="R990" s="276"/>
    </row>
    <row r="991" spans="17:18" x14ac:dyDescent="0.2">
      <c r="Q991" s="276"/>
      <c r="R991" s="276"/>
    </row>
    <row r="992" spans="17:18" x14ac:dyDescent="0.2">
      <c r="Q992" s="276"/>
      <c r="R992" s="276"/>
    </row>
    <row r="993" spans="17:18" x14ac:dyDescent="0.2">
      <c r="Q993" s="276"/>
      <c r="R993" s="276"/>
    </row>
    <row r="994" spans="17:18" x14ac:dyDescent="0.2">
      <c r="Q994" s="276"/>
      <c r="R994" s="276"/>
    </row>
    <row r="995" spans="17:18" x14ac:dyDescent="0.2">
      <c r="Q995" s="276"/>
      <c r="R995" s="276"/>
    </row>
    <row r="996" spans="17:18" x14ac:dyDescent="0.2">
      <c r="Q996" s="276"/>
      <c r="R996" s="276"/>
    </row>
    <row r="997" spans="17:18" x14ac:dyDescent="0.2">
      <c r="Q997" s="276"/>
      <c r="R997" s="276"/>
    </row>
    <row r="998" spans="17:18" x14ac:dyDescent="0.2">
      <c r="Q998" s="276"/>
      <c r="R998" s="276"/>
    </row>
    <row r="999" spans="17:18" x14ac:dyDescent="0.2">
      <c r="Q999" s="276"/>
      <c r="R999" s="276"/>
    </row>
    <row r="1000" spans="17:18" x14ac:dyDescent="0.2">
      <c r="Q1000" s="276"/>
      <c r="R1000" s="276"/>
    </row>
    <row r="1001" spans="17:18" x14ac:dyDescent="0.2">
      <c r="Q1001" s="276"/>
      <c r="R1001" s="276"/>
    </row>
    <row r="1002" spans="17:18" x14ac:dyDescent="0.2">
      <c r="Q1002" s="276"/>
      <c r="R1002" s="276"/>
    </row>
    <row r="1003" spans="17:18" x14ac:dyDescent="0.2">
      <c r="Q1003" s="276"/>
      <c r="R1003" s="276"/>
    </row>
    <row r="1004" spans="17:18" x14ac:dyDescent="0.2">
      <c r="Q1004" s="276"/>
      <c r="R1004" s="276"/>
    </row>
    <row r="1005" spans="17:18" x14ac:dyDescent="0.2">
      <c r="Q1005" s="276"/>
      <c r="R1005" s="276"/>
    </row>
    <row r="1006" spans="17:18" x14ac:dyDescent="0.2">
      <c r="Q1006" s="276"/>
      <c r="R1006" s="276"/>
    </row>
    <row r="1007" spans="17:18" x14ac:dyDescent="0.2">
      <c r="Q1007" s="276"/>
      <c r="R1007" s="276"/>
    </row>
    <row r="1008" spans="17:18" x14ac:dyDescent="0.2">
      <c r="Q1008" s="276"/>
      <c r="R1008" s="276"/>
    </row>
    <row r="1009" spans="17:18" x14ac:dyDescent="0.2">
      <c r="Q1009" s="276"/>
      <c r="R1009" s="276"/>
    </row>
    <row r="1010" spans="17:18" x14ac:dyDescent="0.2">
      <c r="Q1010" s="276"/>
      <c r="R1010" s="276"/>
    </row>
    <row r="1011" spans="17:18" x14ac:dyDescent="0.2">
      <c r="Q1011" s="276"/>
      <c r="R1011" s="276"/>
    </row>
    <row r="1012" spans="17:18" x14ac:dyDescent="0.2">
      <c r="Q1012" s="276"/>
      <c r="R1012" s="276"/>
    </row>
    <row r="1013" spans="17:18" x14ac:dyDescent="0.2">
      <c r="Q1013" s="276"/>
      <c r="R1013" s="276"/>
    </row>
    <row r="1014" spans="17:18" ht="11.25" customHeight="1" x14ac:dyDescent="0.2">
      <c r="Q1014" s="276"/>
      <c r="R1014" s="276"/>
    </row>
    <row r="1015" spans="17:18" hidden="1" x14ac:dyDescent="0.2">
      <c r="Q1015" s="276"/>
      <c r="R1015" s="276"/>
    </row>
    <row r="1016" spans="17:18" hidden="1" x14ac:dyDescent="0.2">
      <c r="Q1016" s="276"/>
      <c r="R1016" s="276"/>
    </row>
    <row r="1017" spans="17:18" hidden="1" x14ac:dyDescent="0.2">
      <c r="Q1017" s="276"/>
      <c r="R1017" s="276"/>
    </row>
    <row r="1018" spans="17:18" hidden="1" x14ac:dyDescent="0.2">
      <c r="Q1018" s="276"/>
      <c r="R1018" s="276"/>
    </row>
    <row r="1019" spans="17:18" hidden="1" x14ac:dyDescent="0.2">
      <c r="Q1019" s="276"/>
      <c r="R1019" s="276"/>
    </row>
    <row r="1020" spans="17:18" hidden="1" x14ac:dyDescent="0.2">
      <c r="Q1020" s="276"/>
      <c r="R1020" s="276"/>
    </row>
    <row r="1021" spans="17:18" hidden="1" x14ac:dyDescent="0.2">
      <c r="Q1021" s="276"/>
      <c r="R1021" s="276"/>
    </row>
    <row r="1022" spans="17:18" hidden="1" x14ac:dyDescent="0.2">
      <c r="Q1022" s="276"/>
      <c r="R1022" s="276"/>
    </row>
    <row r="1023" spans="17:18" hidden="1" x14ac:dyDescent="0.2">
      <c r="Q1023" s="276"/>
      <c r="R1023" s="276"/>
    </row>
    <row r="1024" spans="17:18" hidden="1" x14ac:dyDescent="0.2">
      <c r="Q1024" s="276"/>
      <c r="R1024" s="276"/>
    </row>
    <row r="1025" spans="17:18" hidden="1" x14ac:dyDescent="0.2">
      <c r="Q1025" s="276"/>
      <c r="R1025" s="276"/>
    </row>
    <row r="1026" spans="17:18" hidden="1" x14ac:dyDescent="0.2">
      <c r="Q1026" s="276"/>
      <c r="R1026" s="276"/>
    </row>
    <row r="1027" spans="17:18" hidden="1" x14ac:dyDescent="0.2">
      <c r="Q1027" s="276"/>
      <c r="R1027" s="276"/>
    </row>
    <row r="1028" spans="17:18" hidden="1" x14ac:dyDescent="0.2">
      <c r="Q1028" s="276"/>
      <c r="R1028" s="276"/>
    </row>
    <row r="1029" spans="17:18" hidden="1" x14ac:dyDescent="0.2">
      <c r="Q1029" s="276"/>
      <c r="R1029" s="276"/>
    </row>
    <row r="1030" spans="17:18" hidden="1" x14ac:dyDescent="0.2">
      <c r="Q1030" s="276"/>
      <c r="R1030" s="276"/>
    </row>
    <row r="1031" spans="17:18" hidden="1" x14ac:dyDescent="0.2">
      <c r="Q1031" s="276"/>
      <c r="R1031" s="276"/>
    </row>
    <row r="1032" spans="17:18" hidden="1" x14ac:dyDescent="0.2">
      <c r="Q1032" s="276"/>
      <c r="R1032" s="276"/>
    </row>
    <row r="1033" spans="17:18" hidden="1" x14ac:dyDescent="0.2">
      <c r="Q1033" s="276"/>
      <c r="R1033" s="276"/>
    </row>
    <row r="1034" spans="17:18" hidden="1" x14ac:dyDescent="0.2">
      <c r="Q1034" s="276"/>
      <c r="R1034" s="276"/>
    </row>
    <row r="1035" spans="17:18" hidden="1" x14ac:dyDescent="0.2">
      <c r="Q1035" s="276"/>
      <c r="R1035" s="276"/>
    </row>
    <row r="1036" spans="17:18" hidden="1" x14ac:dyDescent="0.2">
      <c r="Q1036" s="276"/>
      <c r="R1036" s="276"/>
    </row>
    <row r="1037" spans="17:18" hidden="1" x14ac:dyDescent="0.2">
      <c r="Q1037" s="276"/>
      <c r="R1037" s="276"/>
    </row>
    <row r="1038" spans="17:18" hidden="1" x14ac:dyDescent="0.2">
      <c r="Q1038" s="276"/>
      <c r="R1038" s="276"/>
    </row>
    <row r="1039" spans="17:18" hidden="1" x14ac:dyDescent="0.2">
      <c r="Q1039" s="276"/>
      <c r="R1039" s="276"/>
    </row>
    <row r="1040" spans="17:18" hidden="1" x14ac:dyDescent="0.2">
      <c r="Q1040" s="276"/>
      <c r="R1040" s="276"/>
    </row>
    <row r="1041" spans="17:18" hidden="1" x14ac:dyDescent="0.2">
      <c r="Q1041" s="276"/>
      <c r="R1041" s="276"/>
    </row>
    <row r="1042" spans="17:18" hidden="1" x14ac:dyDescent="0.2">
      <c r="Q1042" s="276"/>
      <c r="R1042" s="276"/>
    </row>
    <row r="1043" spans="17:18" hidden="1" x14ac:dyDescent="0.2">
      <c r="Q1043" s="276"/>
      <c r="R1043" s="276"/>
    </row>
    <row r="1044" spans="17:18" hidden="1" x14ac:dyDescent="0.2">
      <c r="Q1044" s="276"/>
      <c r="R1044" s="276"/>
    </row>
    <row r="1045" spans="17:18" hidden="1" x14ac:dyDescent="0.2">
      <c r="Q1045" s="276"/>
      <c r="R1045" s="276"/>
    </row>
    <row r="1046" spans="17:18" hidden="1" x14ac:dyDescent="0.2">
      <c r="Q1046" s="276"/>
      <c r="R1046" s="276"/>
    </row>
    <row r="1047" spans="17:18" hidden="1" x14ac:dyDescent="0.2">
      <c r="Q1047" s="276"/>
      <c r="R1047" s="276"/>
    </row>
    <row r="1048" spans="17:18" hidden="1" x14ac:dyDescent="0.2">
      <c r="Q1048" s="276"/>
      <c r="R1048" s="276"/>
    </row>
    <row r="1049" spans="17:18" hidden="1" x14ac:dyDescent="0.2">
      <c r="Q1049" s="276"/>
      <c r="R1049" s="276"/>
    </row>
    <row r="1050" spans="17:18" hidden="1" x14ac:dyDescent="0.2">
      <c r="Q1050" s="276"/>
      <c r="R1050" s="276"/>
    </row>
    <row r="1051" spans="17:18" hidden="1" x14ac:dyDescent="0.2">
      <c r="Q1051" s="276"/>
      <c r="R1051" s="276"/>
    </row>
    <row r="1052" spans="17:18" hidden="1" x14ac:dyDescent="0.2">
      <c r="Q1052" s="276"/>
      <c r="R1052" s="276"/>
    </row>
    <row r="1053" spans="17:18" hidden="1" x14ac:dyDescent="0.2">
      <c r="Q1053" s="276"/>
      <c r="R1053" s="276"/>
    </row>
    <row r="1054" spans="17:18" hidden="1" x14ac:dyDescent="0.2">
      <c r="Q1054" s="276"/>
      <c r="R1054" s="276"/>
    </row>
    <row r="1055" spans="17:18" hidden="1" x14ac:dyDescent="0.2">
      <c r="Q1055" s="276"/>
      <c r="R1055" s="276"/>
    </row>
    <row r="1056" spans="17:18" hidden="1" x14ac:dyDescent="0.2">
      <c r="Q1056" s="276"/>
      <c r="R1056" s="276"/>
    </row>
    <row r="1057" spans="1:24" hidden="1" x14ac:dyDescent="0.2">
      <c r="Q1057" s="276"/>
      <c r="R1057" s="276"/>
    </row>
    <row r="1058" spans="1:24" hidden="1" x14ac:dyDescent="0.2">
      <c r="Q1058" s="276"/>
      <c r="R1058" s="276"/>
    </row>
    <row r="1059" spans="1:24" hidden="1" x14ac:dyDescent="0.2">
      <c r="Q1059" s="276"/>
      <c r="R1059" s="276"/>
    </row>
    <row r="1060" spans="1:24" hidden="1" x14ac:dyDescent="0.2">
      <c r="Q1060" s="276"/>
      <c r="R1060" s="276"/>
    </row>
    <row r="1061" spans="1:24" hidden="1" x14ac:dyDescent="0.2">
      <c r="Q1061" s="276"/>
      <c r="R1061" s="276"/>
    </row>
    <row r="1062" spans="1:24" hidden="1" x14ac:dyDescent="0.2">
      <c r="Q1062" s="276"/>
      <c r="R1062" s="276"/>
    </row>
    <row r="1063" spans="1:24" hidden="1" x14ac:dyDescent="0.2">
      <c r="Q1063" s="276"/>
      <c r="R1063" s="276"/>
    </row>
    <row r="1064" spans="1:24" hidden="1" x14ac:dyDescent="0.2">
      <c r="Q1064" s="276"/>
      <c r="R1064" s="276"/>
    </row>
    <row r="1065" spans="1:24" hidden="1" x14ac:dyDescent="0.2">
      <c r="Q1065" s="276"/>
      <c r="R1065" s="276"/>
    </row>
    <row r="1066" spans="1:24" hidden="1" x14ac:dyDescent="0.2">
      <c r="Q1066" s="276"/>
      <c r="R1066" s="276"/>
    </row>
    <row r="1067" spans="1:24" hidden="1" x14ac:dyDescent="0.2">
      <c r="Q1067" s="276"/>
      <c r="R1067" s="276"/>
    </row>
    <row r="1068" spans="1:24" s="10" customFormat="1" hidden="1" x14ac:dyDescent="0.2">
      <c r="A1068" s="271"/>
      <c r="B1068" s="272"/>
      <c r="C1068" s="273"/>
      <c r="D1068" s="271"/>
      <c r="E1068" s="475"/>
      <c r="F1068" s="275"/>
      <c r="G1068" s="271"/>
      <c r="H1068" s="271"/>
      <c r="I1068" s="271"/>
      <c r="J1068" s="274"/>
      <c r="K1068" s="271"/>
      <c r="L1068" s="274"/>
      <c r="M1068" s="271"/>
      <c r="N1068" s="274"/>
      <c r="O1068" s="271"/>
      <c r="P1068" s="274"/>
      <c r="Q1068" s="276"/>
      <c r="R1068" s="276"/>
      <c r="S1068" s="271"/>
      <c r="T1068" s="271"/>
      <c r="U1068" s="271"/>
      <c r="V1068" s="271"/>
      <c r="W1068" s="271"/>
      <c r="X1068" s="271"/>
    </row>
    <row r="1069" spans="1:24" s="10" customFormat="1" hidden="1" x14ac:dyDescent="0.2">
      <c r="A1069" s="271"/>
      <c r="B1069" s="272"/>
      <c r="C1069" s="273"/>
      <c r="D1069" s="271"/>
      <c r="E1069" s="475"/>
      <c r="F1069" s="275"/>
      <c r="G1069" s="271"/>
      <c r="H1069" s="271"/>
      <c r="I1069" s="271"/>
      <c r="J1069" s="274"/>
      <c r="K1069" s="271"/>
      <c r="L1069" s="274"/>
      <c r="M1069" s="271"/>
      <c r="N1069" s="274"/>
      <c r="O1069" s="271"/>
      <c r="P1069" s="274"/>
      <c r="Q1069" s="276"/>
      <c r="R1069" s="276"/>
      <c r="S1069" s="271"/>
      <c r="T1069" s="271"/>
      <c r="U1069" s="271"/>
      <c r="V1069" s="271"/>
      <c r="W1069" s="271"/>
      <c r="X1069" s="271"/>
    </row>
    <row r="1070" spans="1:24" s="10" customFormat="1" hidden="1" x14ac:dyDescent="0.2">
      <c r="A1070" s="271"/>
      <c r="B1070" s="272"/>
      <c r="C1070" s="273"/>
      <c r="D1070" s="271"/>
      <c r="E1070" s="475"/>
      <c r="F1070" s="275"/>
      <c r="G1070" s="271"/>
      <c r="H1070" s="271"/>
      <c r="I1070" s="271"/>
      <c r="J1070" s="274"/>
      <c r="K1070" s="271"/>
      <c r="L1070" s="274"/>
      <c r="M1070" s="271"/>
      <c r="N1070" s="274"/>
      <c r="O1070" s="271"/>
      <c r="P1070" s="274"/>
      <c r="Q1070" s="276"/>
      <c r="R1070" s="276"/>
      <c r="S1070" s="271"/>
      <c r="T1070" s="271"/>
      <c r="U1070" s="271"/>
      <c r="V1070" s="271"/>
      <c r="W1070" s="271"/>
      <c r="X1070" s="271"/>
    </row>
    <row r="1071" spans="1:24" s="10" customFormat="1" hidden="1" x14ac:dyDescent="0.2">
      <c r="A1071" s="271"/>
      <c r="B1071" s="272"/>
      <c r="C1071" s="273"/>
      <c r="D1071" s="271"/>
      <c r="E1071" s="475"/>
      <c r="F1071" s="275"/>
      <c r="G1071" s="271"/>
      <c r="H1071" s="271"/>
      <c r="I1071" s="271"/>
      <c r="J1071" s="274"/>
      <c r="K1071" s="271"/>
      <c r="L1071" s="274"/>
      <c r="M1071" s="271"/>
      <c r="N1071" s="274"/>
      <c r="O1071" s="271"/>
      <c r="P1071" s="274"/>
      <c r="Q1071" s="276"/>
      <c r="R1071" s="276"/>
      <c r="S1071" s="271"/>
      <c r="T1071" s="271"/>
      <c r="U1071" s="271"/>
      <c r="V1071" s="271"/>
      <c r="W1071" s="271"/>
      <c r="X1071" s="271"/>
    </row>
    <row r="1072" spans="1:24" x14ac:dyDescent="0.2">
      <c r="Q1072" s="276"/>
      <c r="R1072" s="276"/>
    </row>
    <row r="1073" spans="17:18" x14ac:dyDescent="0.2">
      <c r="Q1073" s="276"/>
      <c r="R1073" s="276"/>
    </row>
    <row r="1074" spans="17:18" x14ac:dyDescent="0.2">
      <c r="Q1074" s="276"/>
      <c r="R1074" s="276"/>
    </row>
    <row r="1075" spans="17:18" x14ac:dyDescent="0.2">
      <c r="Q1075" s="276"/>
      <c r="R1075" s="276"/>
    </row>
    <row r="1076" spans="17:18" x14ac:dyDescent="0.2">
      <c r="Q1076" s="276"/>
      <c r="R1076" s="276"/>
    </row>
    <row r="1077" spans="17:18" x14ac:dyDescent="0.2">
      <c r="Q1077" s="276"/>
      <c r="R1077" s="276"/>
    </row>
    <row r="1078" spans="17:18" x14ac:dyDescent="0.2">
      <c r="Q1078" s="276"/>
      <c r="R1078" s="276"/>
    </row>
    <row r="1079" spans="17:18" ht="14.25" customHeight="1" x14ac:dyDescent="0.2">
      <c r="Q1079" s="276"/>
      <c r="R1079" s="276"/>
    </row>
    <row r="1080" spans="17:18" x14ac:dyDescent="0.2">
      <c r="Q1080" s="276"/>
      <c r="R1080" s="276"/>
    </row>
    <row r="1081" spans="17:18" x14ac:dyDescent="0.2">
      <c r="Q1081" s="276"/>
      <c r="R1081" s="276"/>
    </row>
    <row r="1082" spans="17:18" x14ac:dyDescent="0.2">
      <c r="Q1082" s="276"/>
      <c r="R1082" s="276"/>
    </row>
    <row r="1083" spans="17:18" x14ac:dyDescent="0.2">
      <c r="Q1083" s="276"/>
      <c r="R1083" s="276"/>
    </row>
    <row r="1084" spans="17:18" x14ac:dyDescent="0.2">
      <c r="Q1084" s="276"/>
      <c r="R1084" s="276"/>
    </row>
    <row r="1085" spans="17:18" x14ac:dyDescent="0.2">
      <c r="Q1085" s="276"/>
      <c r="R1085" s="276"/>
    </row>
    <row r="1086" spans="17:18" x14ac:dyDescent="0.2">
      <c r="Q1086" s="276"/>
      <c r="R1086" s="276"/>
    </row>
    <row r="1087" spans="17:18" x14ac:dyDescent="0.2">
      <c r="Q1087" s="276"/>
      <c r="R1087" s="276"/>
    </row>
    <row r="1088" spans="17:18" x14ac:dyDescent="0.2">
      <c r="Q1088" s="276"/>
      <c r="R1088" s="276"/>
    </row>
    <row r="1089" spans="17:18" x14ac:dyDescent="0.2">
      <c r="Q1089" s="276"/>
      <c r="R1089" s="276"/>
    </row>
    <row r="1090" spans="17:18" x14ac:dyDescent="0.2">
      <c r="Q1090" s="276"/>
      <c r="R1090" s="276"/>
    </row>
    <row r="1091" spans="17:18" x14ac:dyDescent="0.2">
      <c r="Q1091" s="276"/>
      <c r="R1091" s="276"/>
    </row>
    <row r="1092" spans="17:18" x14ac:dyDescent="0.2">
      <c r="Q1092" s="276"/>
      <c r="R1092" s="276"/>
    </row>
    <row r="1093" spans="17:18" x14ac:dyDescent="0.2">
      <c r="Q1093" s="276"/>
      <c r="R1093" s="276"/>
    </row>
    <row r="1094" spans="17:18" x14ac:dyDescent="0.2">
      <c r="Q1094" s="276"/>
      <c r="R1094" s="276"/>
    </row>
    <row r="1095" spans="17:18" x14ac:dyDescent="0.2">
      <c r="Q1095" s="276"/>
      <c r="R1095" s="276"/>
    </row>
    <row r="1096" spans="17:18" x14ac:dyDescent="0.2">
      <c r="Q1096" s="276"/>
      <c r="R1096" s="276"/>
    </row>
    <row r="1097" spans="17:18" x14ac:dyDescent="0.2">
      <c r="Q1097" s="276"/>
      <c r="R1097" s="276"/>
    </row>
    <row r="1098" spans="17:18" x14ac:dyDescent="0.2">
      <c r="Q1098" s="276"/>
      <c r="R1098" s="276"/>
    </row>
    <row r="1099" spans="17:18" x14ac:dyDescent="0.2">
      <c r="Q1099" s="276"/>
      <c r="R1099" s="276"/>
    </row>
    <row r="1100" spans="17:18" x14ac:dyDescent="0.2">
      <c r="Q1100" s="276"/>
      <c r="R1100" s="276"/>
    </row>
    <row r="1101" spans="17:18" x14ac:dyDescent="0.2">
      <c r="Q1101" s="276"/>
      <c r="R1101" s="276"/>
    </row>
    <row r="1102" spans="17:18" x14ac:dyDescent="0.2">
      <c r="Q1102" s="276"/>
      <c r="R1102" s="276"/>
    </row>
    <row r="1103" spans="17:18" x14ac:dyDescent="0.2">
      <c r="Q1103" s="276"/>
      <c r="R1103" s="276"/>
    </row>
    <row r="1104" spans="17:18" x14ac:dyDescent="0.2">
      <c r="Q1104" s="276"/>
      <c r="R1104" s="276"/>
    </row>
    <row r="1105" spans="17:18" x14ac:dyDescent="0.2">
      <c r="Q1105" s="276"/>
      <c r="R1105" s="276"/>
    </row>
    <row r="1106" spans="17:18" x14ac:dyDescent="0.2">
      <c r="Q1106" s="276"/>
      <c r="R1106" s="276"/>
    </row>
    <row r="1107" spans="17:18" x14ac:dyDescent="0.2">
      <c r="Q1107" s="276"/>
      <c r="R1107" s="276"/>
    </row>
    <row r="1108" spans="17:18" x14ac:dyDescent="0.2">
      <c r="Q1108" s="276"/>
      <c r="R1108" s="276"/>
    </row>
    <row r="1109" spans="17:18" x14ac:dyDescent="0.2">
      <c r="Q1109" s="276"/>
      <c r="R1109" s="276"/>
    </row>
    <row r="1110" spans="17:18" x14ac:dyDescent="0.2">
      <c r="Q1110" s="276"/>
      <c r="R1110" s="276"/>
    </row>
    <row r="1111" spans="17:18" x14ac:dyDescent="0.2">
      <c r="Q1111" s="276"/>
      <c r="R1111" s="276"/>
    </row>
    <row r="1112" spans="17:18" x14ac:dyDescent="0.2">
      <c r="Q1112" s="276"/>
      <c r="R1112" s="276"/>
    </row>
    <row r="1113" spans="17:18" x14ac:dyDescent="0.2">
      <c r="Q1113" s="276"/>
      <c r="R1113" s="276"/>
    </row>
    <row r="1114" spans="17:18" x14ac:dyDescent="0.2">
      <c r="Q1114" s="276"/>
      <c r="R1114" s="276"/>
    </row>
    <row r="1115" spans="17:18" x14ac:dyDescent="0.2">
      <c r="Q1115" s="276"/>
      <c r="R1115" s="276"/>
    </row>
    <row r="1116" spans="17:18" x14ac:dyDescent="0.2">
      <c r="Q1116" s="276"/>
      <c r="R1116" s="276"/>
    </row>
    <row r="1117" spans="17:18" x14ac:dyDescent="0.2">
      <c r="Q1117" s="276"/>
      <c r="R1117" s="276"/>
    </row>
    <row r="1118" spans="17:18" x14ac:dyDescent="0.2">
      <c r="Q1118" s="276"/>
      <c r="R1118" s="276"/>
    </row>
    <row r="1119" spans="17:18" x14ac:dyDescent="0.2">
      <c r="Q1119" s="276"/>
      <c r="R1119" s="276"/>
    </row>
    <row r="1120" spans="17:18" x14ac:dyDescent="0.2">
      <c r="Q1120" s="276"/>
      <c r="R1120" s="276"/>
    </row>
    <row r="1121" spans="17:18" x14ac:dyDescent="0.2">
      <c r="Q1121" s="276"/>
      <c r="R1121" s="276"/>
    </row>
    <row r="1122" spans="17:18" x14ac:dyDescent="0.2">
      <c r="Q1122" s="276"/>
      <c r="R1122" s="276"/>
    </row>
    <row r="1123" spans="17:18" x14ac:dyDescent="0.2">
      <c r="Q1123" s="276"/>
      <c r="R1123" s="276"/>
    </row>
    <row r="1124" spans="17:18" x14ac:dyDescent="0.2">
      <c r="Q1124" s="276"/>
      <c r="R1124" s="276"/>
    </row>
    <row r="1125" spans="17:18" x14ac:dyDescent="0.2">
      <c r="Q1125" s="276"/>
      <c r="R1125" s="276"/>
    </row>
    <row r="1126" spans="17:18" x14ac:dyDescent="0.2">
      <c r="Q1126" s="276"/>
      <c r="R1126" s="276"/>
    </row>
    <row r="1127" spans="17:18" x14ac:dyDescent="0.2">
      <c r="Q1127" s="276"/>
      <c r="R1127" s="276"/>
    </row>
    <row r="1128" spans="17:18" x14ac:dyDescent="0.2">
      <c r="Q1128" s="276"/>
      <c r="R1128" s="276"/>
    </row>
    <row r="1129" spans="17:18" x14ac:dyDescent="0.2">
      <c r="Q1129" s="276"/>
      <c r="R1129" s="276"/>
    </row>
    <row r="1130" spans="17:18" x14ac:dyDescent="0.2">
      <c r="Q1130" s="276"/>
      <c r="R1130" s="276"/>
    </row>
    <row r="1131" spans="17:18" x14ac:dyDescent="0.2">
      <c r="Q1131" s="276"/>
      <c r="R1131" s="276"/>
    </row>
    <row r="1132" spans="17:18" x14ac:dyDescent="0.2">
      <c r="Q1132" s="276"/>
      <c r="R1132" s="276"/>
    </row>
    <row r="1133" spans="17:18" x14ac:dyDescent="0.2">
      <c r="Q1133" s="276"/>
      <c r="R1133" s="276"/>
    </row>
    <row r="1134" spans="17:18" x14ac:dyDescent="0.2">
      <c r="Q1134" s="276"/>
      <c r="R1134" s="276"/>
    </row>
    <row r="1135" spans="17:18" x14ac:dyDescent="0.2">
      <c r="Q1135" s="276"/>
      <c r="R1135" s="276"/>
    </row>
    <row r="1136" spans="17:18" x14ac:dyDescent="0.2">
      <c r="Q1136" s="276"/>
      <c r="R1136" s="276"/>
    </row>
    <row r="1137" spans="17:18" x14ac:dyDescent="0.2">
      <c r="Q1137" s="276"/>
      <c r="R1137" s="276"/>
    </row>
    <row r="1138" spans="17:18" x14ac:dyDescent="0.2">
      <c r="Q1138" s="276"/>
      <c r="R1138" s="276"/>
    </row>
    <row r="1139" spans="17:18" x14ac:dyDescent="0.2">
      <c r="Q1139" s="276"/>
      <c r="R1139" s="276"/>
    </row>
    <row r="1140" spans="17:18" x14ac:dyDescent="0.2">
      <c r="Q1140" s="276"/>
      <c r="R1140" s="276"/>
    </row>
    <row r="1141" spans="17:18" x14ac:dyDescent="0.2">
      <c r="Q1141" s="276"/>
      <c r="R1141" s="276"/>
    </row>
    <row r="1142" spans="17:18" x14ac:dyDescent="0.2">
      <c r="Q1142" s="276"/>
      <c r="R1142" s="276"/>
    </row>
    <row r="1143" spans="17:18" x14ac:dyDescent="0.2">
      <c r="Q1143" s="276"/>
      <c r="R1143" s="276"/>
    </row>
    <row r="1144" spans="17:18" x14ac:dyDescent="0.2">
      <c r="Q1144" s="276"/>
      <c r="R1144" s="276"/>
    </row>
    <row r="1145" spans="17:18" x14ac:dyDescent="0.2">
      <c r="Q1145" s="276"/>
      <c r="R1145" s="276"/>
    </row>
    <row r="1146" spans="17:18" x14ac:dyDescent="0.2">
      <c r="Q1146" s="276"/>
      <c r="R1146" s="276"/>
    </row>
    <row r="1147" spans="17:18" x14ac:dyDescent="0.2">
      <c r="Q1147" s="276"/>
      <c r="R1147" s="276"/>
    </row>
    <row r="1148" spans="17:18" x14ac:dyDescent="0.2">
      <c r="Q1148" s="276"/>
      <c r="R1148" s="276"/>
    </row>
    <row r="1149" spans="17:18" x14ac:dyDescent="0.2">
      <c r="Q1149" s="276"/>
      <c r="R1149" s="276"/>
    </row>
    <row r="1150" spans="17:18" x14ac:dyDescent="0.2">
      <c r="Q1150" s="276"/>
      <c r="R1150" s="276"/>
    </row>
    <row r="1151" spans="17:18" x14ac:dyDescent="0.2">
      <c r="Q1151" s="276"/>
      <c r="R1151" s="276"/>
    </row>
    <row r="1152" spans="17:18" x14ac:dyDescent="0.2">
      <c r="Q1152" s="276"/>
      <c r="R1152" s="276"/>
    </row>
    <row r="1153" spans="17:18" x14ac:dyDescent="0.2">
      <c r="Q1153" s="276"/>
      <c r="R1153" s="276"/>
    </row>
    <row r="1154" spans="17:18" x14ac:dyDescent="0.2">
      <c r="Q1154" s="276"/>
      <c r="R1154" s="276"/>
    </row>
    <row r="1155" spans="17:18" x14ac:dyDescent="0.2">
      <c r="Q1155" s="276"/>
      <c r="R1155" s="276"/>
    </row>
    <row r="1156" spans="17:18" x14ac:dyDescent="0.2">
      <c r="Q1156" s="276"/>
      <c r="R1156" s="276"/>
    </row>
    <row r="1157" spans="17:18" x14ac:dyDescent="0.2">
      <c r="Q1157" s="276"/>
      <c r="R1157" s="276"/>
    </row>
    <row r="1158" spans="17:18" x14ac:dyDescent="0.2">
      <c r="Q1158" s="276"/>
      <c r="R1158" s="276"/>
    </row>
    <row r="1159" spans="17:18" x14ac:dyDescent="0.2">
      <c r="Q1159" s="276"/>
      <c r="R1159" s="276"/>
    </row>
    <row r="1160" spans="17:18" x14ac:dyDescent="0.2">
      <c r="Q1160" s="276"/>
      <c r="R1160" s="276"/>
    </row>
    <row r="1161" spans="17:18" x14ac:dyDescent="0.2">
      <c r="Q1161" s="276"/>
      <c r="R1161" s="276"/>
    </row>
    <row r="1162" spans="17:18" x14ac:dyDescent="0.2">
      <c r="Q1162" s="276"/>
      <c r="R1162" s="276"/>
    </row>
    <row r="1163" spans="17:18" x14ac:dyDescent="0.2">
      <c r="Q1163" s="276"/>
      <c r="R1163" s="276"/>
    </row>
    <row r="1164" spans="17:18" x14ac:dyDescent="0.2">
      <c r="Q1164" s="276"/>
      <c r="R1164" s="276"/>
    </row>
    <row r="1165" spans="17:18" x14ac:dyDescent="0.2">
      <c r="Q1165" s="276"/>
      <c r="R1165" s="276"/>
    </row>
    <row r="1166" spans="17:18" x14ac:dyDescent="0.2">
      <c r="Q1166" s="276"/>
      <c r="R1166" s="276"/>
    </row>
    <row r="1167" spans="17:18" x14ac:dyDescent="0.2">
      <c r="Q1167" s="276"/>
      <c r="R1167" s="276"/>
    </row>
    <row r="1168" spans="17:18" x14ac:dyDescent="0.2">
      <c r="Q1168" s="276"/>
      <c r="R1168" s="276"/>
    </row>
    <row r="1169" spans="17:18" x14ac:dyDescent="0.2">
      <c r="Q1169" s="276"/>
      <c r="R1169" s="276"/>
    </row>
    <row r="1170" spans="17:18" x14ac:dyDescent="0.2">
      <c r="Q1170" s="276"/>
      <c r="R1170" s="276"/>
    </row>
    <row r="1171" spans="17:18" x14ac:dyDescent="0.2">
      <c r="Q1171" s="276"/>
      <c r="R1171" s="276"/>
    </row>
    <row r="1172" spans="17:18" x14ac:dyDescent="0.2">
      <c r="Q1172" s="276"/>
      <c r="R1172" s="276"/>
    </row>
    <row r="1173" spans="17:18" x14ac:dyDescent="0.2">
      <c r="Q1173" s="276"/>
      <c r="R1173" s="276"/>
    </row>
    <row r="1174" spans="17:18" x14ac:dyDescent="0.2">
      <c r="Q1174" s="276"/>
      <c r="R1174" s="276"/>
    </row>
    <row r="1175" spans="17:18" x14ac:dyDescent="0.2">
      <c r="Q1175" s="276"/>
      <c r="R1175" s="276"/>
    </row>
    <row r="1176" spans="17:18" x14ac:dyDescent="0.2">
      <c r="Q1176" s="276"/>
      <c r="R1176" s="276"/>
    </row>
    <row r="1177" spans="17:18" x14ac:dyDescent="0.2">
      <c r="Q1177" s="276"/>
      <c r="R1177" s="276"/>
    </row>
    <row r="1178" spans="17:18" x14ac:dyDescent="0.2">
      <c r="Q1178" s="276"/>
      <c r="R1178" s="276"/>
    </row>
    <row r="1179" spans="17:18" x14ac:dyDescent="0.2">
      <c r="Q1179" s="276"/>
      <c r="R1179" s="276"/>
    </row>
    <row r="1180" spans="17:18" x14ac:dyDescent="0.2">
      <c r="Q1180" s="276"/>
      <c r="R1180" s="276"/>
    </row>
    <row r="1181" spans="17:18" x14ac:dyDescent="0.2">
      <c r="Q1181" s="276"/>
      <c r="R1181" s="276"/>
    </row>
    <row r="1182" spans="17:18" x14ac:dyDescent="0.2">
      <c r="Q1182" s="276"/>
      <c r="R1182" s="276"/>
    </row>
    <row r="1183" spans="17:18" x14ac:dyDescent="0.2">
      <c r="Q1183" s="276"/>
      <c r="R1183" s="276"/>
    </row>
    <row r="1184" spans="17:18" x14ac:dyDescent="0.2">
      <c r="Q1184" s="276"/>
      <c r="R1184" s="276"/>
    </row>
    <row r="1185" spans="17:18" x14ac:dyDescent="0.2">
      <c r="Q1185" s="276"/>
      <c r="R1185" s="276"/>
    </row>
    <row r="1186" spans="17:18" x14ac:dyDescent="0.2">
      <c r="Q1186" s="276"/>
      <c r="R1186" s="276"/>
    </row>
    <row r="1187" spans="17:18" x14ac:dyDescent="0.2">
      <c r="Q1187" s="276"/>
      <c r="R1187" s="276"/>
    </row>
    <row r="1188" spans="17:18" x14ac:dyDescent="0.2">
      <c r="Q1188" s="276"/>
      <c r="R1188" s="276"/>
    </row>
    <row r="1189" spans="17:18" x14ac:dyDescent="0.2">
      <c r="Q1189" s="276"/>
      <c r="R1189" s="276"/>
    </row>
    <row r="1190" spans="17:18" x14ac:dyDescent="0.2">
      <c r="Q1190" s="276"/>
      <c r="R1190" s="276"/>
    </row>
    <row r="1191" spans="17:18" x14ac:dyDescent="0.2">
      <c r="Q1191" s="276"/>
      <c r="R1191" s="276"/>
    </row>
    <row r="1192" spans="17:18" x14ac:dyDescent="0.2">
      <c r="Q1192" s="276"/>
      <c r="R1192" s="276"/>
    </row>
    <row r="1193" spans="17:18" x14ac:dyDescent="0.2">
      <c r="Q1193" s="276"/>
      <c r="R1193" s="276"/>
    </row>
    <row r="1194" spans="17:18" x14ac:dyDescent="0.2">
      <c r="Q1194" s="276"/>
      <c r="R1194" s="276"/>
    </row>
    <row r="1195" spans="17:18" x14ac:dyDescent="0.2">
      <c r="Q1195" s="276"/>
      <c r="R1195" s="276"/>
    </row>
    <row r="1196" spans="17:18" x14ac:dyDescent="0.2">
      <c r="Q1196" s="276"/>
      <c r="R1196" s="276"/>
    </row>
    <row r="1197" spans="17:18" x14ac:dyDescent="0.2">
      <c r="Q1197" s="276"/>
      <c r="R1197" s="276"/>
    </row>
    <row r="1198" spans="17:18" x14ac:dyDescent="0.2">
      <c r="Q1198" s="276"/>
      <c r="R1198" s="276"/>
    </row>
    <row r="1199" spans="17:18" x14ac:dyDescent="0.2">
      <c r="Q1199" s="276"/>
      <c r="R1199" s="276"/>
    </row>
    <row r="1200" spans="17:18" x14ac:dyDescent="0.2">
      <c r="Q1200" s="276"/>
      <c r="R1200" s="276"/>
    </row>
    <row r="1201" spans="17:18" x14ac:dyDescent="0.2">
      <c r="Q1201" s="276"/>
      <c r="R1201" s="276"/>
    </row>
    <row r="1202" spans="17:18" x14ac:dyDescent="0.2">
      <c r="Q1202" s="276"/>
      <c r="R1202" s="276"/>
    </row>
    <row r="1203" spans="17:18" x14ac:dyDescent="0.2">
      <c r="Q1203" s="276"/>
      <c r="R1203" s="276"/>
    </row>
    <row r="1204" spans="17:18" x14ac:dyDescent="0.2">
      <c r="Q1204" s="276"/>
      <c r="R1204" s="276"/>
    </row>
    <row r="1205" spans="17:18" x14ac:dyDescent="0.2">
      <c r="Q1205" s="276"/>
      <c r="R1205" s="276"/>
    </row>
    <row r="1206" spans="17:18" x14ac:dyDescent="0.2">
      <c r="Q1206" s="276"/>
      <c r="R1206" s="276"/>
    </row>
    <row r="1207" spans="17:18" x14ac:dyDescent="0.2">
      <c r="Q1207" s="276"/>
      <c r="R1207" s="276"/>
    </row>
    <row r="1208" spans="17:18" x14ac:dyDescent="0.2">
      <c r="Q1208" s="276"/>
      <c r="R1208" s="276"/>
    </row>
    <row r="1209" spans="17:18" x14ac:dyDescent="0.2">
      <c r="Q1209" s="276"/>
      <c r="R1209" s="276"/>
    </row>
    <row r="1210" spans="17:18" x14ac:dyDescent="0.2">
      <c r="Q1210" s="276"/>
      <c r="R1210" s="276"/>
    </row>
    <row r="1211" spans="17:18" x14ac:dyDescent="0.2">
      <c r="Q1211" s="276"/>
      <c r="R1211" s="276"/>
    </row>
    <row r="1212" spans="17:18" x14ac:dyDescent="0.2">
      <c r="Q1212" s="276"/>
      <c r="R1212" s="276"/>
    </row>
    <row r="1213" spans="17:18" x14ac:dyDescent="0.2">
      <c r="Q1213" s="276"/>
      <c r="R1213" s="276"/>
    </row>
    <row r="1214" spans="17:18" x14ac:dyDescent="0.2">
      <c r="Q1214" s="276"/>
      <c r="R1214" s="276"/>
    </row>
    <row r="1215" spans="17:18" x14ac:dyDescent="0.2">
      <c r="Q1215" s="276"/>
      <c r="R1215" s="276"/>
    </row>
    <row r="1216" spans="17:18" x14ac:dyDescent="0.2">
      <c r="Q1216" s="276"/>
      <c r="R1216" s="276"/>
    </row>
    <row r="1217" spans="17:18" x14ac:dyDescent="0.2">
      <c r="Q1217" s="276"/>
      <c r="R1217" s="276"/>
    </row>
    <row r="1218" spans="17:18" x14ac:dyDescent="0.2">
      <c r="Q1218" s="276"/>
      <c r="R1218" s="276"/>
    </row>
    <row r="1219" spans="17:18" x14ac:dyDescent="0.2">
      <c r="Q1219" s="276"/>
      <c r="R1219" s="276"/>
    </row>
    <row r="1220" spans="17:18" x14ac:dyDescent="0.2">
      <c r="Q1220" s="276"/>
      <c r="R1220" s="276"/>
    </row>
    <row r="1221" spans="17:18" x14ac:dyDescent="0.2">
      <c r="Q1221" s="276"/>
      <c r="R1221" s="276"/>
    </row>
    <row r="1222" spans="17:18" x14ac:dyDescent="0.2">
      <c r="Q1222" s="276"/>
      <c r="R1222" s="276"/>
    </row>
    <row r="1223" spans="17:18" x14ac:dyDescent="0.2">
      <c r="Q1223" s="276"/>
      <c r="R1223" s="276"/>
    </row>
    <row r="1224" spans="17:18" x14ac:dyDescent="0.2">
      <c r="Q1224" s="276"/>
      <c r="R1224" s="276"/>
    </row>
    <row r="1225" spans="17:18" x14ac:dyDescent="0.2">
      <c r="Q1225" s="276"/>
      <c r="R1225" s="276"/>
    </row>
    <row r="1226" spans="17:18" x14ac:dyDescent="0.2">
      <c r="Q1226" s="276"/>
      <c r="R1226" s="276"/>
    </row>
    <row r="1227" spans="17:18" x14ac:dyDescent="0.2">
      <c r="Q1227" s="276"/>
      <c r="R1227" s="276"/>
    </row>
    <row r="1228" spans="17:18" x14ac:dyDescent="0.2">
      <c r="Q1228" s="276"/>
      <c r="R1228" s="276"/>
    </row>
    <row r="1229" spans="17:18" x14ac:dyDescent="0.2">
      <c r="Q1229" s="276"/>
      <c r="R1229" s="276"/>
    </row>
    <row r="1230" spans="17:18" x14ac:dyDescent="0.2">
      <c r="Q1230" s="276"/>
      <c r="R1230" s="276"/>
    </row>
    <row r="1231" spans="17:18" x14ac:dyDescent="0.2">
      <c r="Q1231" s="276"/>
      <c r="R1231" s="276"/>
    </row>
    <row r="1232" spans="17:18" x14ac:dyDescent="0.2">
      <c r="Q1232" s="276"/>
      <c r="R1232" s="276"/>
    </row>
    <row r="1233" spans="17:18" x14ac:dyDescent="0.2">
      <c r="Q1233" s="276"/>
      <c r="R1233" s="276"/>
    </row>
    <row r="1234" spans="17:18" x14ac:dyDescent="0.2">
      <c r="Q1234" s="276"/>
      <c r="R1234" s="276"/>
    </row>
    <row r="1235" spans="17:18" x14ac:dyDescent="0.2">
      <c r="Q1235" s="276"/>
      <c r="R1235" s="276"/>
    </row>
    <row r="1236" spans="17:18" x14ac:dyDescent="0.2">
      <c r="Q1236" s="276"/>
      <c r="R1236" s="276"/>
    </row>
    <row r="1237" spans="17:18" x14ac:dyDescent="0.2">
      <c r="Q1237" s="276"/>
      <c r="R1237" s="276"/>
    </row>
    <row r="1238" spans="17:18" x14ac:dyDescent="0.2">
      <c r="Q1238" s="276"/>
      <c r="R1238" s="276"/>
    </row>
    <row r="1239" spans="17:18" x14ac:dyDescent="0.2">
      <c r="Q1239" s="276"/>
      <c r="R1239" s="276"/>
    </row>
    <row r="1240" spans="17:18" x14ac:dyDescent="0.2">
      <c r="Q1240" s="276"/>
      <c r="R1240" s="276"/>
    </row>
    <row r="1241" spans="17:18" x14ac:dyDescent="0.2">
      <c r="Q1241" s="276"/>
      <c r="R1241" s="276"/>
    </row>
    <row r="1242" spans="17:18" x14ac:dyDescent="0.2">
      <c r="Q1242" s="276"/>
      <c r="R1242" s="276"/>
    </row>
    <row r="1243" spans="17:18" x14ac:dyDescent="0.2">
      <c r="Q1243" s="276"/>
      <c r="R1243" s="276"/>
    </row>
    <row r="1244" spans="17:18" x14ac:dyDescent="0.2">
      <c r="Q1244" s="276"/>
      <c r="R1244" s="276"/>
    </row>
    <row r="1245" spans="17:18" x14ac:dyDescent="0.2">
      <c r="Q1245" s="276"/>
      <c r="R1245" s="276"/>
    </row>
    <row r="1246" spans="17:18" x14ac:dyDescent="0.2">
      <c r="Q1246" s="276"/>
      <c r="R1246" s="276"/>
    </row>
    <row r="1247" spans="17:18" x14ac:dyDescent="0.2">
      <c r="Q1247" s="276"/>
      <c r="R1247" s="276"/>
    </row>
    <row r="1248" spans="17:18" x14ac:dyDescent="0.2">
      <c r="Q1248" s="276"/>
      <c r="R1248" s="276"/>
    </row>
    <row r="1249" spans="17:18" x14ac:dyDescent="0.2">
      <c r="Q1249" s="276"/>
      <c r="R1249" s="276"/>
    </row>
    <row r="1250" spans="17:18" x14ac:dyDescent="0.2">
      <c r="Q1250" s="276"/>
      <c r="R1250" s="276"/>
    </row>
    <row r="1251" spans="17:18" x14ac:dyDescent="0.2">
      <c r="Q1251" s="276"/>
      <c r="R1251" s="276"/>
    </row>
    <row r="1252" spans="17:18" x14ac:dyDescent="0.2">
      <c r="Q1252" s="276"/>
      <c r="R1252" s="276"/>
    </row>
    <row r="1253" spans="17:18" x14ac:dyDescent="0.2">
      <c r="Q1253" s="276"/>
      <c r="R1253" s="276"/>
    </row>
    <row r="1254" spans="17:18" x14ac:dyDescent="0.2">
      <c r="Q1254" s="276"/>
      <c r="R1254" s="276"/>
    </row>
    <row r="1255" spans="17:18" x14ac:dyDescent="0.2">
      <c r="Q1255" s="276"/>
      <c r="R1255" s="276"/>
    </row>
    <row r="1256" spans="17:18" x14ac:dyDescent="0.2">
      <c r="Q1256" s="276"/>
      <c r="R1256" s="276"/>
    </row>
    <row r="1257" spans="17:18" x14ac:dyDescent="0.2">
      <c r="Q1257" s="276"/>
      <c r="R1257" s="276"/>
    </row>
    <row r="1258" spans="17:18" x14ac:dyDescent="0.2">
      <c r="Q1258" s="276"/>
      <c r="R1258" s="276"/>
    </row>
    <row r="1259" spans="17:18" x14ac:dyDescent="0.2">
      <c r="Q1259" s="276"/>
      <c r="R1259" s="276"/>
    </row>
    <row r="1260" spans="17:18" x14ac:dyDescent="0.2">
      <c r="Q1260" s="276"/>
      <c r="R1260" s="276"/>
    </row>
    <row r="1261" spans="17:18" x14ac:dyDescent="0.2">
      <c r="Q1261" s="276"/>
      <c r="R1261" s="276"/>
    </row>
    <row r="1262" spans="17:18" x14ac:dyDescent="0.2">
      <c r="Q1262" s="276"/>
      <c r="R1262" s="276"/>
    </row>
    <row r="1263" spans="17:18" x14ac:dyDescent="0.2">
      <c r="Q1263" s="276"/>
      <c r="R1263" s="276"/>
    </row>
    <row r="1264" spans="17:18" x14ac:dyDescent="0.2">
      <c r="Q1264" s="276"/>
      <c r="R1264" s="276"/>
    </row>
    <row r="1265" spans="17:18" x14ac:dyDescent="0.2">
      <c r="Q1265" s="276"/>
      <c r="R1265" s="276"/>
    </row>
    <row r="1266" spans="17:18" x14ac:dyDescent="0.2">
      <c r="Q1266" s="276"/>
      <c r="R1266" s="276"/>
    </row>
    <row r="1267" spans="17:18" x14ac:dyDescent="0.2">
      <c r="Q1267" s="276"/>
      <c r="R1267" s="276"/>
    </row>
    <row r="1268" spans="17:18" x14ac:dyDescent="0.2">
      <c r="Q1268" s="276"/>
      <c r="R1268" s="276"/>
    </row>
    <row r="1269" spans="17:18" x14ac:dyDescent="0.2">
      <c r="Q1269" s="276"/>
      <c r="R1269" s="276"/>
    </row>
    <row r="1270" spans="17:18" x14ac:dyDescent="0.2">
      <c r="Q1270" s="276"/>
      <c r="R1270" s="276"/>
    </row>
    <row r="1271" spans="17:18" x14ac:dyDescent="0.2">
      <c r="Q1271" s="276"/>
      <c r="R1271" s="276"/>
    </row>
    <row r="1272" spans="17:18" x14ac:dyDescent="0.2">
      <c r="Q1272" s="276"/>
      <c r="R1272" s="276"/>
    </row>
    <row r="1273" spans="17:18" x14ac:dyDescent="0.2">
      <c r="Q1273" s="276"/>
      <c r="R1273" s="276"/>
    </row>
    <row r="1274" spans="17:18" x14ac:dyDescent="0.2">
      <c r="Q1274" s="276"/>
      <c r="R1274" s="276"/>
    </row>
    <row r="1275" spans="17:18" x14ac:dyDescent="0.2">
      <c r="Q1275" s="276"/>
      <c r="R1275" s="276"/>
    </row>
    <row r="1276" spans="17:18" x14ac:dyDescent="0.2">
      <c r="Q1276" s="276"/>
      <c r="R1276" s="276"/>
    </row>
    <row r="1277" spans="17:18" x14ac:dyDescent="0.2">
      <c r="Q1277" s="276"/>
      <c r="R1277" s="276"/>
    </row>
    <row r="1278" spans="17:18" x14ac:dyDescent="0.2">
      <c r="Q1278" s="276"/>
      <c r="R1278" s="276"/>
    </row>
    <row r="1279" spans="17:18" x14ac:dyDescent="0.2">
      <c r="Q1279" s="276"/>
      <c r="R1279" s="276"/>
    </row>
    <row r="1280" spans="17:18" x14ac:dyDescent="0.2">
      <c r="Q1280" s="276"/>
      <c r="R1280" s="276"/>
    </row>
    <row r="1281" spans="17:18" x14ac:dyDescent="0.2">
      <c r="Q1281" s="276"/>
      <c r="R1281" s="276"/>
    </row>
    <row r="1282" spans="17:18" x14ac:dyDescent="0.2">
      <c r="Q1282" s="276"/>
      <c r="R1282" s="276"/>
    </row>
    <row r="1283" spans="17:18" x14ac:dyDescent="0.2">
      <c r="Q1283" s="276"/>
      <c r="R1283" s="276"/>
    </row>
    <row r="1284" spans="17:18" x14ac:dyDescent="0.2">
      <c r="Q1284" s="276"/>
      <c r="R1284" s="276"/>
    </row>
    <row r="1285" spans="17:18" x14ac:dyDescent="0.2">
      <c r="Q1285" s="276"/>
      <c r="R1285" s="276"/>
    </row>
    <row r="1286" spans="17:18" x14ac:dyDescent="0.2">
      <c r="Q1286" s="276"/>
      <c r="R1286" s="276"/>
    </row>
    <row r="1287" spans="17:18" x14ac:dyDescent="0.2">
      <c r="Q1287" s="276"/>
      <c r="R1287" s="276"/>
    </row>
    <row r="1288" spans="17:18" x14ac:dyDescent="0.2">
      <c r="Q1288" s="276"/>
      <c r="R1288" s="276"/>
    </row>
    <row r="1289" spans="17:18" x14ac:dyDescent="0.2">
      <c r="Q1289" s="276"/>
      <c r="R1289" s="276"/>
    </row>
    <row r="1290" spans="17:18" x14ac:dyDescent="0.2">
      <c r="Q1290" s="276"/>
      <c r="R1290" s="276"/>
    </row>
    <row r="1291" spans="17:18" x14ac:dyDescent="0.2">
      <c r="Q1291" s="276"/>
      <c r="R1291" s="276"/>
    </row>
    <row r="1292" spans="17:18" x14ac:dyDescent="0.2">
      <c r="Q1292" s="276"/>
      <c r="R1292" s="276"/>
    </row>
    <row r="1293" spans="17:18" x14ac:dyDescent="0.2">
      <c r="Q1293" s="276"/>
      <c r="R1293" s="276"/>
    </row>
    <row r="1294" spans="17:18" x14ac:dyDescent="0.2">
      <c r="Q1294" s="276"/>
      <c r="R1294" s="276"/>
    </row>
    <row r="1295" spans="17:18" x14ac:dyDescent="0.2">
      <c r="Q1295" s="276"/>
      <c r="R1295" s="276"/>
    </row>
    <row r="1296" spans="17:18" x14ac:dyDescent="0.2">
      <c r="Q1296" s="276"/>
      <c r="R1296" s="276"/>
    </row>
    <row r="1297" spans="17:18" x14ac:dyDescent="0.2">
      <c r="Q1297" s="276"/>
      <c r="R1297" s="276"/>
    </row>
    <row r="1298" spans="17:18" x14ac:dyDescent="0.2">
      <c r="Q1298" s="276"/>
      <c r="R1298" s="276"/>
    </row>
    <row r="1299" spans="17:18" x14ac:dyDescent="0.2">
      <c r="Q1299" s="276"/>
      <c r="R1299" s="276"/>
    </row>
    <row r="1300" spans="17:18" x14ac:dyDescent="0.2">
      <c r="Q1300" s="276"/>
      <c r="R1300" s="276"/>
    </row>
    <row r="1301" spans="17:18" x14ac:dyDescent="0.2">
      <c r="Q1301" s="276"/>
      <c r="R1301" s="276"/>
    </row>
    <row r="1302" spans="17:18" x14ac:dyDescent="0.2">
      <c r="Q1302" s="276"/>
      <c r="R1302" s="276"/>
    </row>
    <row r="1303" spans="17:18" x14ac:dyDescent="0.2">
      <c r="Q1303" s="276"/>
      <c r="R1303" s="276"/>
    </row>
    <row r="1304" spans="17:18" x14ac:dyDescent="0.2">
      <c r="Q1304" s="276"/>
      <c r="R1304" s="276"/>
    </row>
    <row r="1305" spans="17:18" x14ac:dyDescent="0.2">
      <c r="Q1305" s="276"/>
      <c r="R1305" s="276"/>
    </row>
    <row r="1306" spans="17:18" x14ac:dyDescent="0.2">
      <c r="Q1306" s="276"/>
      <c r="R1306" s="276"/>
    </row>
    <row r="1307" spans="17:18" x14ac:dyDescent="0.2">
      <c r="Q1307" s="276"/>
      <c r="R1307" s="276"/>
    </row>
    <row r="1308" spans="17:18" x14ac:dyDescent="0.2">
      <c r="Q1308" s="276"/>
      <c r="R1308" s="276"/>
    </row>
    <row r="1309" spans="17:18" x14ac:dyDescent="0.2">
      <c r="Q1309" s="276"/>
      <c r="R1309" s="276"/>
    </row>
    <row r="1310" spans="17:18" x14ac:dyDescent="0.2">
      <c r="Q1310" s="276"/>
      <c r="R1310" s="276"/>
    </row>
    <row r="1311" spans="17:18" x14ac:dyDescent="0.2">
      <c r="Q1311" s="276"/>
      <c r="R1311" s="276"/>
    </row>
    <row r="1312" spans="17:18" x14ac:dyDescent="0.2">
      <c r="Q1312" s="276"/>
      <c r="R1312" s="276"/>
    </row>
    <row r="1313" spans="17:18" x14ac:dyDescent="0.2">
      <c r="Q1313" s="276"/>
      <c r="R1313" s="276"/>
    </row>
    <row r="1314" spans="17:18" x14ac:dyDescent="0.2">
      <c r="Q1314" s="276"/>
      <c r="R1314" s="276"/>
    </row>
    <row r="1315" spans="17:18" x14ac:dyDescent="0.2">
      <c r="Q1315" s="276"/>
      <c r="R1315" s="276"/>
    </row>
    <row r="1316" spans="17:18" x14ac:dyDescent="0.2">
      <c r="Q1316" s="276"/>
      <c r="R1316" s="276"/>
    </row>
    <row r="1317" spans="17:18" x14ac:dyDescent="0.2">
      <c r="Q1317" s="276"/>
      <c r="R1317" s="276"/>
    </row>
    <row r="1318" spans="17:18" x14ac:dyDescent="0.2">
      <c r="Q1318" s="276"/>
      <c r="R1318" s="276"/>
    </row>
    <row r="1319" spans="17:18" x14ac:dyDescent="0.2">
      <c r="Q1319" s="276"/>
      <c r="R1319" s="276"/>
    </row>
    <row r="1320" spans="17:18" x14ac:dyDescent="0.2">
      <c r="Q1320" s="276"/>
      <c r="R1320" s="276"/>
    </row>
    <row r="1321" spans="17:18" x14ac:dyDescent="0.2">
      <c r="Q1321" s="276"/>
      <c r="R1321" s="276"/>
    </row>
    <row r="1322" spans="17:18" x14ac:dyDescent="0.2">
      <c r="Q1322" s="276"/>
      <c r="R1322" s="276"/>
    </row>
    <row r="1323" spans="17:18" x14ac:dyDescent="0.2">
      <c r="Q1323" s="276"/>
      <c r="R1323" s="276"/>
    </row>
    <row r="1324" spans="17:18" x14ac:dyDescent="0.2">
      <c r="Q1324" s="276"/>
      <c r="R1324" s="276"/>
    </row>
    <row r="1325" spans="17:18" x14ac:dyDescent="0.2">
      <c r="Q1325" s="276"/>
      <c r="R1325" s="276"/>
    </row>
    <row r="1326" spans="17:18" x14ac:dyDescent="0.2">
      <c r="Q1326" s="276"/>
      <c r="R1326" s="276"/>
    </row>
    <row r="1327" spans="17:18" x14ac:dyDescent="0.2">
      <c r="Q1327" s="276"/>
      <c r="R1327" s="276"/>
    </row>
    <row r="1328" spans="17:18" x14ac:dyDescent="0.2">
      <c r="Q1328" s="276"/>
      <c r="R1328" s="276"/>
    </row>
    <row r="1329" spans="17:18" x14ac:dyDescent="0.2">
      <c r="Q1329" s="276"/>
      <c r="R1329" s="276"/>
    </row>
    <row r="1330" spans="17:18" x14ac:dyDescent="0.2">
      <c r="Q1330" s="276"/>
      <c r="R1330" s="276"/>
    </row>
    <row r="1331" spans="17:18" x14ac:dyDescent="0.2">
      <c r="Q1331" s="276"/>
      <c r="R1331" s="276"/>
    </row>
    <row r="1332" spans="17:18" x14ac:dyDescent="0.2">
      <c r="Q1332" s="276"/>
      <c r="R1332" s="276"/>
    </row>
    <row r="1333" spans="17:18" x14ac:dyDescent="0.2">
      <c r="Q1333" s="276"/>
      <c r="R1333" s="276"/>
    </row>
    <row r="1334" spans="17:18" x14ac:dyDescent="0.2">
      <c r="Q1334" s="276"/>
      <c r="R1334" s="276"/>
    </row>
    <row r="1335" spans="17:18" x14ac:dyDescent="0.2">
      <c r="Q1335" s="276"/>
      <c r="R1335" s="276"/>
    </row>
    <row r="1336" spans="17:18" x14ac:dyDescent="0.2">
      <c r="Q1336" s="276"/>
      <c r="R1336" s="276"/>
    </row>
    <row r="1337" spans="17:18" x14ac:dyDescent="0.2">
      <c r="Q1337" s="276"/>
      <c r="R1337" s="276"/>
    </row>
    <row r="1338" spans="17:18" x14ac:dyDescent="0.2">
      <c r="Q1338" s="276"/>
      <c r="R1338" s="276"/>
    </row>
    <row r="1339" spans="17:18" x14ac:dyDescent="0.2">
      <c r="Q1339" s="276"/>
      <c r="R1339" s="276"/>
    </row>
    <row r="1340" spans="17:18" x14ac:dyDescent="0.2">
      <c r="Q1340" s="276"/>
      <c r="R1340" s="276"/>
    </row>
    <row r="1341" spans="17:18" x14ac:dyDescent="0.2">
      <c r="Q1341" s="276"/>
      <c r="R1341" s="276"/>
    </row>
    <row r="1342" spans="17:18" x14ac:dyDescent="0.2">
      <c r="Q1342" s="276"/>
      <c r="R1342" s="276"/>
    </row>
    <row r="1343" spans="17:18" x14ac:dyDescent="0.2">
      <c r="Q1343" s="276"/>
      <c r="R1343" s="276"/>
    </row>
    <row r="1344" spans="17:18" x14ac:dyDescent="0.2">
      <c r="Q1344" s="276"/>
      <c r="R1344" s="276"/>
    </row>
    <row r="1345" spans="17:18" x14ac:dyDescent="0.2">
      <c r="Q1345" s="276"/>
      <c r="R1345" s="276"/>
    </row>
    <row r="1346" spans="17:18" x14ac:dyDescent="0.2">
      <c r="Q1346" s="276"/>
      <c r="R1346" s="276"/>
    </row>
    <row r="1347" spans="17:18" x14ac:dyDescent="0.2">
      <c r="Q1347" s="276"/>
      <c r="R1347" s="276"/>
    </row>
    <row r="1348" spans="17:18" x14ac:dyDescent="0.2">
      <c r="Q1348" s="276"/>
      <c r="R1348" s="276"/>
    </row>
    <row r="1349" spans="17:18" x14ac:dyDescent="0.2">
      <c r="Q1349" s="276"/>
      <c r="R1349" s="276"/>
    </row>
    <row r="1350" spans="17:18" x14ac:dyDescent="0.2">
      <c r="Q1350" s="276"/>
      <c r="R1350" s="276"/>
    </row>
    <row r="1351" spans="17:18" x14ac:dyDescent="0.2">
      <c r="Q1351" s="276"/>
      <c r="R1351" s="276"/>
    </row>
    <row r="1352" spans="17:18" x14ac:dyDescent="0.2">
      <c r="Q1352" s="276"/>
      <c r="R1352" s="276"/>
    </row>
    <row r="1353" spans="17:18" x14ac:dyDescent="0.2">
      <c r="Q1353" s="276"/>
      <c r="R1353" s="276"/>
    </row>
    <row r="1354" spans="17:18" x14ac:dyDescent="0.2">
      <c r="Q1354" s="276"/>
      <c r="R1354" s="276"/>
    </row>
    <row r="1355" spans="17:18" x14ac:dyDescent="0.2">
      <c r="Q1355" s="276"/>
      <c r="R1355" s="276"/>
    </row>
    <row r="1356" spans="17:18" x14ac:dyDescent="0.2">
      <c r="Q1356" s="276"/>
      <c r="R1356" s="276"/>
    </row>
    <row r="1357" spans="17:18" x14ac:dyDescent="0.2">
      <c r="Q1357" s="276"/>
      <c r="R1357" s="276"/>
    </row>
    <row r="1358" spans="17:18" x14ac:dyDescent="0.2">
      <c r="Q1358" s="276"/>
      <c r="R1358" s="276"/>
    </row>
    <row r="1359" spans="17:18" x14ac:dyDescent="0.2">
      <c r="Q1359" s="276"/>
      <c r="R1359" s="276"/>
    </row>
    <row r="1360" spans="17:18" x14ac:dyDescent="0.2">
      <c r="Q1360" s="276"/>
      <c r="R1360" s="276"/>
    </row>
    <row r="1361" spans="17:18" x14ac:dyDescent="0.2">
      <c r="Q1361" s="276"/>
      <c r="R1361" s="276"/>
    </row>
    <row r="1362" spans="17:18" x14ac:dyDescent="0.2">
      <c r="Q1362" s="276"/>
      <c r="R1362" s="276"/>
    </row>
    <row r="1363" spans="17:18" x14ac:dyDescent="0.2">
      <c r="Q1363" s="276"/>
      <c r="R1363" s="276"/>
    </row>
    <row r="1364" spans="17:18" x14ac:dyDescent="0.2">
      <c r="Q1364" s="276"/>
      <c r="R1364" s="276"/>
    </row>
    <row r="1365" spans="17:18" x14ac:dyDescent="0.2">
      <c r="Q1365" s="276"/>
      <c r="R1365" s="276"/>
    </row>
    <row r="1366" spans="17:18" x14ac:dyDescent="0.2">
      <c r="Q1366" s="276"/>
      <c r="R1366" s="276"/>
    </row>
    <row r="1367" spans="17:18" x14ac:dyDescent="0.2">
      <c r="Q1367" s="276"/>
      <c r="R1367" s="276"/>
    </row>
    <row r="1368" spans="17:18" x14ac:dyDescent="0.2">
      <c r="Q1368" s="276"/>
      <c r="R1368" s="276"/>
    </row>
    <row r="1369" spans="17:18" x14ac:dyDescent="0.2">
      <c r="Q1369" s="276"/>
      <c r="R1369" s="276"/>
    </row>
    <row r="1370" spans="17:18" x14ac:dyDescent="0.2">
      <c r="Q1370" s="276"/>
      <c r="R1370" s="276"/>
    </row>
    <row r="1371" spans="17:18" x14ac:dyDescent="0.2">
      <c r="Q1371" s="276"/>
      <c r="R1371" s="276"/>
    </row>
    <row r="1372" spans="17:18" x14ac:dyDescent="0.2">
      <c r="Q1372" s="276"/>
      <c r="R1372" s="276"/>
    </row>
    <row r="1373" spans="17:18" x14ac:dyDescent="0.2">
      <c r="Q1373" s="276"/>
      <c r="R1373" s="276"/>
    </row>
    <row r="1374" spans="17:18" x14ac:dyDescent="0.2">
      <c r="Q1374" s="276"/>
      <c r="R1374" s="276"/>
    </row>
    <row r="1375" spans="17:18" x14ac:dyDescent="0.2">
      <c r="Q1375" s="276"/>
      <c r="R1375" s="276"/>
    </row>
    <row r="1376" spans="17:18" x14ac:dyDescent="0.2">
      <c r="Q1376" s="276"/>
      <c r="R1376" s="276"/>
    </row>
    <row r="1377" spans="17:18" x14ac:dyDescent="0.2">
      <c r="Q1377" s="276"/>
      <c r="R1377" s="276"/>
    </row>
    <row r="1378" spans="17:18" x14ac:dyDescent="0.2">
      <c r="Q1378" s="276"/>
      <c r="R1378" s="276"/>
    </row>
    <row r="1379" spans="17:18" x14ac:dyDescent="0.2">
      <c r="Q1379" s="276"/>
      <c r="R1379" s="276"/>
    </row>
    <row r="1380" spans="17:18" x14ac:dyDescent="0.2">
      <c r="Q1380" s="276"/>
      <c r="R1380" s="276"/>
    </row>
    <row r="1381" spans="17:18" x14ac:dyDescent="0.2">
      <c r="Q1381" s="276"/>
      <c r="R1381" s="276"/>
    </row>
    <row r="1382" spans="17:18" x14ac:dyDescent="0.2">
      <c r="Q1382" s="276"/>
      <c r="R1382" s="276"/>
    </row>
    <row r="1383" spans="17:18" x14ac:dyDescent="0.2">
      <c r="Q1383" s="276"/>
      <c r="R1383" s="276"/>
    </row>
    <row r="1384" spans="17:18" x14ac:dyDescent="0.2">
      <c r="Q1384" s="276"/>
      <c r="R1384" s="276"/>
    </row>
    <row r="1385" spans="17:18" x14ac:dyDescent="0.2">
      <c r="Q1385" s="276"/>
      <c r="R1385" s="276"/>
    </row>
    <row r="1386" spans="17:18" x14ac:dyDescent="0.2">
      <c r="Q1386" s="276"/>
      <c r="R1386" s="276"/>
    </row>
    <row r="1387" spans="17:18" x14ac:dyDescent="0.2">
      <c r="Q1387" s="276"/>
      <c r="R1387" s="276"/>
    </row>
    <row r="1388" spans="17:18" x14ac:dyDescent="0.2">
      <c r="Q1388" s="276"/>
      <c r="R1388" s="276"/>
    </row>
    <row r="1389" spans="17:18" x14ac:dyDescent="0.2">
      <c r="Q1389" s="276"/>
      <c r="R1389" s="276"/>
    </row>
    <row r="1390" spans="17:18" x14ac:dyDescent="0.2">
      <c r="Q1390" s="276"/>
      <c r="R1390" s="276"/>
    </row>
    <row r="1391" spans="17:18" x14ac:dyDescent="0.2">
      <c r="Q1391" s="276"/>
      <c r="R1391" s="276"/>
    </row>
    <row r="1392" spans="17:18" x14ac:dyDescent="0.2">
      <c r="Q1392" s="276"/>
      <c r="R1392" s="276"/>
    </row>
    <row r="1393" spans="17:18" x14ac:dyDescent="0.2">
      <c r="Q1393" s="276"/>
      <c r="R1393" s="276"/>
    </row>
    <row r="1394" spans="17:18" x14ac:dyDescent="0.2">
      <c r="Q1394" s="276"/>
      <c r="R1394" s="276"/>
    </row>
    <row r="1395" spans="17:18" x14ac:dyDescent="0.2">
      <c r="Q1395" s="276"/>
      <c r="R1395" s="276"/>
    </row>
    <row r="1396" spans="17:18" x14ac:dyDescent="0.2">
      <c r="Q1396" s="276"/>
      <c r="R1396" s="276"/>
    </row>
    <row r="1397" spans="17:18" x14ac:dyDescent="0.2">
      <c r="Q1397" s="276"/>
      <c r="R1397" s="276"/>
    </row>
    <row r="1398" spans="17:18" x14ac:dyDescent="0.2">
      <c r="Q1398" s="276"/>
      <c r="R1398" s="276"/>
    </row>
    <row r="1399" spans="17:18" x14ac:dyDescent="0.2">
      <c r="Q1399" s="276"/>
      <c r="R1399" s="276"/>
    </row>
    <row r="1400" spans="17:18" x14ac:dyDescent="0.2">
      <c r="Q1400" s="276"/>
      <c r="R1400" s="276"/>
    </row>
    <row r="1401" spans="17:18" x14ac:dyDescent="0.2">
      <c r="Q1401" s="276"/>
      <c r="R1401" s="276"/>
    </row>
    <row r="1402" spans="17:18" x14ac:dyDescent="0.2">
      <c r="Q1402" s="276"/>
      <c r="R1402" s="276"/>
    </row>
    <row r="1403" spans="17:18" x14ac:dyDescent="0.2">
      <c r="Q1403" s="276"/>
      <c r="R1403" s="276"/>
    </row>
    <row r="1404" spans="17:18" x14ac:dyDescent="0.2">
      <c r="Q1404" s="276"/>
      <c r="R1404" s="276"/>
    </row>
    <row r="1405" spans="17:18" x14ac:dyDescent="0.2">
      <c r="Q1405" s="276"/>
      <c r="R1405" s="276"/>
    </row>
    <row r="1406" spans="17:18" x14ac:dyDescent="0.2">
      <c r="Q1406" s="276"/>
      <c r="R1406" s="276"/>
    </row>
    <row r="1407" spans="17:18" x14ac:dyDescent="0.2">
      <c r="Q1407" s="276"/>
      <c r="R1407" s="276"/>
    </row>
    <row r="1408" spans="17:18" x14ac:dyDescent="0.2">
      <c r="Q1408" s="276"/>
      <c r="R1408" s="276"/>
    </row>
    <row r="1409" spans="17:18" x14ac:dyDescent="0.2">
      <c r="Q1409" s="276"/>
      <c r="R1409" s="276"/>
    </row>
    <row r="1410" spans="17:18" x14ac:dyDescent="0.2">
      <c r="Q1410" s="276"/>
      <c r="R1410" s="276"/>
    </row>
    <row r="1411" spans="17:18" x14ac:dyDescent="0.2">
      <c r="Q1411" s="276"/>
      <c r="R1411" s="276"/>
    </row>
    <row r="1412" spans="17:18" x14ac:dyDescent="0.2">
      <c r="Q1412" s="276"/>
      <c r="R1412" s="276"/>
    </row>
    <row r="1413" spans="17:18" x14ac:dyDescent="0.2">
      <c r="Q1413" s="276"/>
      <c r="R1413" s="276"/>
    </row>
    <row r="1414" spans="17:18" x14ac:dyDescent="0.2">
      <c r="Q1414" s="276"/>
      <c r="R1414" s="276"/>
    </row>
    <row r="1415" spans="17:18" x14ac:dyDescent="0.2">
      <c r="Q1415" s="276"/>
      <c r="R1415" s="276"/>
    </row>
    <row r="1416" spans="17:18" x14ac:dyDescent="0.2">
      <c r="Q1416" s="276"/>
      <c r="R1416" s="276"/>
    </row>
    <row r="1417" spans="17:18" x14ac:dyDescent="0.2">
      <c r="Q1417" s="276"/>
      <c r="R1417" s="276"/>
    </row>
    <row r="1418" spans="17:18" x14ac:dyDescent="0.2">
      <c r="Q1418" s="276"/>
      <c r="R1418" s="276"/>
    </row>
    <row r="1419" spans="17:18" x14ac:dyDescent="0.2">
      <c r="Q1419" s="276"/>
      <c r="R1419" s="276"/>
    </row>
    <row r="1420" spans="17:18" x14ac:dyDescent="0.2">
      <c r="Q1420" s="276"/>
      <c r="R1420" s="276"/>
    </row>
    <row r="1421" spans="17:18" x14ac:dyDescent="0.2">
      <c r="Q1421" s="276"/>
      <c r="R1421" s="276"/>
    </row>
    <row r="1422" spans="17:18" x14ac:dyDescent="0.2">
      <c r="Q1422" s="276"/>
      <c r="R1422" s="276"/>
    </row>
    <row r="1423" spans="17:18" x14ac:dyDescent="0.2">
      <c r="Q1423" s="276"/>
      <c r="R1423" s="276"/>
    </row>
    <row r="1424" spans="17:18" x14ac:dyDescent="0.2">
      <c r="Q1424" s="276"/>
      <c r="R1424" s="276"/>
    </row>
    <row r="1425" spans="17:18" x14ac:dyDescent="0.2">
      <c r="Q1425" s="276"/>
      <c r="R1425" s="276"/>
    </row>
    <row r="1426" spans="17:18" x14ac:dyDescent="0.2">
      <c r="Q1426" s="276"/>
      <c r="R1426" s="276"/>
    </row>
    <row r="1427" spans="17:18" x14ac:dyDescent="0.2">
      <c r="Q1427" s="276"/>
      <c r="R1427" s="276"/>
    </row>
    <row r="1428" spans="17:18" x14ac:dyDescent="0.2">
      <c r="Q1428" s="276"/>
      <c r="R1428" s="276"/>
    </row>
    <row r="1429" spans="17:18" x14ac:dyDescent="0.2">
      <c r="Q1429" s="276"/>
      <c r="R1429" s="276"/>
    </row>
    <row r="1430" spans="17:18" x14ac:dyDescent="0.2">
      <c r="Q1430" s="276"/>
      <c r="R1430" s="276"/>
    </row>
    <row r="1431" spans="17:18" x14ac:dyDescent="0.2">
      <c r="Q1431" s="276"/>
      <c r="R1431" s="276"/>
    </row>
    <row r="1432" spans="17:18" x14ac:dyDescent="0.2">
      <c r="Q1432" s="276"/>
      <c r="R1432" s="276"/>
    </row>
    <row r="1433" spans="17:18" x14ac:dyDescent="0.2">
      <c r="Q1433" s="276"/>
      <c r="R1433" s="276"/>
    </row>
    <row r="1434" spans="17:18" x14ac:dyDescent="0.2">
      <c r="Q1434" s="276"/>
      <c r="R1434" s="276"/>
    </row>
    <row r="1435" spans="17:18" x14ac:dyDescent="0.2">
      <c r="Q1435" s="276"/>
      <c r="R1435" s="276"/>
    </row>
    <row r="1436" spans="17:18" x14ac:dyDescent="0.2">
      <c r="Q1436" s="276"/>
      <c r="R1436" s="276"/>
    </row>
    <row r="1437" spans="17:18" x14ac:dyDescent="0.2">
      <c r="Q1437" s="276"/>
      <c r="R1437" s="276"/>
    </row>
    <row r="1438" spans="17:18" x14ac:dyDescent="0.2">
      <c r="Q1438" s="276"/>
      <c r="R1438" s="276"/>
    </row>
    <row r="1439" spans="17:18" x14ac:dyDescent="0.2">
      <c r="Q1439" s="276"/>
      <c r="R1439" s="276"/>
    </row>
    <row r="1440" spans="17:18" x14ac:dyDescent="0.2">
      <c r="Q1440" s="276"/>
      <c r="R1440" s="276"/>
    </row>
    <row r="1441" spans="17:18" x14ac:dyDescent="0.2">
      <c r="Q1441" s="276"/>
      <c r="R1441" s="276"/>
    </row>
    <row r="1442" spans="17:18" x14ac:dyDescent="0.2">
      <c r="Q1442" s="276"/>
      <c r="R1442" s="276"/>
    </row>
    <row r="1443" spans="17:18" x14ac:dyDescent="0.2">
      <c r="Q1443" s="276"/>
      <c r="R1443" s="276"/>
    </row>
    <row r="1444" spans="17:18" x14ac:dyDescent="0.2">
      <c r="Q1444" s="276"/>
      <c r="R1444" s="276"/>
    </row>
    <row r="1445" spans="17:18" x14ac:dyDescent="0.2">
      <c r="Q1445" s="276"/>
      <c r="R1445" s="276"/>
    </row>
    <row r="1446" spans="17:18" x14ac:dyDescent="0.2">
      <c r="Q1446" s="276"/>
      <c r="R1446" s="276"/>
    </row>
    <row r="1447" spans="17:18" x14ac:dyDescent="0.2">
      <c r="Q1447" s="276"/>
      <c r="R1447" s="276"/>
    </row>
    <row r="1448" spans="17:18" x14ac:dyDescent="0.2">
      <c r="Q1448" s="276"/>
      <c r="R1448" s="276"/>
    </row>
    <row r="1449" spans="17:18" x14ac:dyDescent="0.2">
      <c r="Q1449" s="276"/>
      <c r="R1449" s="276"/>
    </row>
    <row r="1450" spans="17:18" x14ac:dyDescent="0.2">
      <c r="Q1450" s="276"/>
      <c r="R1450" s="276"/>
    </row>
    <row r="1451" spans="17:18" x14ac:dyDescent="0.2">
      <c r="Q1451" s="276"/>
      <c r="R1451" s="276"/>
    </row>
    <row r="1452" spans="17:18" x14ac:dyDescent="0.2">
      <c r="Q1452" s="276"/>
      <c r="R1452" s="276"/>
    </row>
    <row r="1453" spans="17:18" x14ac:dyDescent="0.2">
      <c r="Q1453" s="276"/>
      <c r="R1453" s="276"/>
    </row>
    <row r="1454" spans="17:18" x14ac:dyDescent="0.2">
      <c r="Q1454" s="276"/>
      <c r="R1454" s="276"/>
    </row>
    <row r="1455" spans="17:18" x14ac:dyDescent="0.2">
      <c r="Q1455" s="276"/>
      <c r="R1455" s="276"/>
    </row>
    <row r="1456" spans="17:18" x14ac:dyDescent="0.2">
      <c r="Q1456" s="276"/>
      <c r="R1456" s="276"/>
    </row>
    <row r="1457" spans="17:18" x14ac:dyDescent="0.2">
      <c r="Q1457" s="276"/>
      <c r="R1457" s="276"/>
    </row>
    <row r="1458" spans="17:18" x14ac:dyDescent="0.2">
      <c r="Q1458" s="276"/>
      <c r="R1458" s="276"/>
    </row>
    <row r="1459" spans="17:18" x14ac:dyDescent="0.2">
      <c r="Q1459" s="276"/>
      <c r="R1459" s="276"/>
    </row>
    <row r="1460" spans="17:18" x14ac:dyDescent="0.2">
      <c r="Q1460" s="276"/>
      <c r="R1460" s="276"/>
    </row>
    <row r="1461" spans="17:18" x14ac:dyDescent="0.2">
      <c r="Q1461" s="276"/>
      <c r="R1461" s="276"/>
    </row>
    <row r="1462" spans="17:18" x14ac:dyDescent="0.2">
      <c r="Q1462" s="276"/>
      <c r="R1462" s="276"/>
    </row>
    <row r="1463" spans="17:18" x14ac:dyDescent="0.2">
      <c r="Q1463" s="276"/>
      <c r="R1463" s="276"/>
    </row>
    <row r="1464" spans="17:18" x14ac:dyDescent="0.2">
      <c r="Q1464" s="276"/>
      <c r="R1464" s="276"/>
    </row>
    <row r="1465" spans="17:18" x14ac:dyDescent="0.2">
      <c r="Q1465" s="276"/>
      <c r="R1465" s="276"/>
    </row>
    <row r="1466" spans="17:18" x14ac:dyDescent="0.2">
      <c r="Q1466" s="276"/>
      <c r="R1466" s="276"/>
    </row>
    <row r="1467" spans="17:18" x14ac:dyDescent="0.2">
      <c r="Q1467" s="276"/>
      <c r="R1467" s="276"/>
    </row>
    <row r="1468" spans="17:18" x14ac:dyDescent="0.2">
      <c r="Q1468" s="276"/>
      <c r="R1468" s="276"/>
    </row>
    <row r="1469" spans="17:18" x14ac:dyDescent="0.2">
      <c r="Q1469" s="276"/>
      <c r="R1469" s="276"/>
    </row>
    <row r="1470" spans="17:18" x14ac:dyDescent="0.2">
      <c r="Q1470" s="276"/>
      <c r="R1470" s="276"/>
    </row>
    <row r="1471" spans="17:18" x14ac:dyDescent="0.2">
      <c r="Q1471" s="276"/>
      <c r="R1471" s="276"/>
    </row>
    <row r="1472" spans="17:18" x14ac:dyDescent="0.2">
      <c r="Q1472" s="276"/>
      <c r="R1472" s="276"/>
    </row>
    <row r="1473" spans="17:18" x14ac:dyDescent="0.2">
      <c r="Q1473" s="276"/>
      <c r="R1473" s="276"/>
    </row>
    <row r="1474" spans="17:18" x14ac:dyDescent="0.2">
      <c r="Q1474" s="276"/>
      <c r="R1474" s="276"/>
    </row>
    <row r="1475" spans="17:18" x14ac:dyDescent="0.2">
      <c r="Q1475" s="276"/>
      <c r="R1475" s="276"/>
    </row>
    <row r="1476" spans="17:18" x14ac:dyDescent="0.2">
      <c r="Q1476" s="276"/>
      <c r="R1476" s="276"/>
    </row>
    <row r="1477" spans="17:18" x14ac:dyDescent="0.2">
      <c r="Q1477" s="276"/>
      <c r="R1477" s="276"/>
    </row>
    <row r="1478" spans="17:18" x14ac:dyDescent="0.2">
      <c r="Q1478" s="276"/>
      <c r="R1478" s="276"/>
    </row>
    <row r="1479" spans="17:18" x14ac:dyDescent="0.2">
      <c r="Q1479" s="276"/>
      <c r="R1479" s="276"/>
    </row>
    <row r="1480" spans="17:18" x14ac:dyDescent="0.2">
      <c r="Q1480" s="276"/>
      <c r="R1480" s="276"/>
    </row>
    <row r="1481" spans="17:18" x14ac:dyDescent="0.2">
      <c r="Q1481" s="276"/>
      <c r="R1481" s="276"/>
    </row>
    <row r="1482" spans="17:18" x14ac:dyDescent="0.2">
      <c r="Q1482" s="276"/>
      <c r="R1482" s="276"/>
    </row>
    <row r="1483" spans="17:18" x14ac:dyDescent="0.2">
      <c r="Q1483" s="276"/>
      <c r="R1483" s="276"/>
    </row>
    <row r="1484" spans="17:18" x14ac:dyDescent="0.2">
      <c r="Q1484" s="276"/>
      <c r="R1484" s="276"/>
    </row>
    <row r="1485" spans="17:18" x14ac:dyDescent="0.2">
      <c r="Q1485" s="276"/>
      <c r="R1485" s="276"/>
    </row>
    <row r="1486" spans="17:18" x14ac:dyDescent="0.2">
      <c r="Q1486" s="276"/>
      <c r="R1486" s="276"/>
    </row>
    <row r="1487" spans="17:18" x14ac:dyDescent="0.2">
      <c r="Q1487" s="276"/>
      <c r="R1487" s="276"/>
    </row>
    <row r="1488" spans="17:18" x14ac:dyDescent="0.2">
      <c r="Q1488" s="276"/>
      <c r="R1488" s="276"/>
    </row>
    <row r="1489" spans="17:18" x14ac:dyDescent="0.2">
      <c r="Q1489" s="276"/>
      <c r="R1489" s="276"/>
    </row>
    <row r="1490" spans="17:18" x14ac:dyDescent="0.2">
      <c r="Q1490" s="276"/>
      <c r="R1490" s="276"/>
    </row>
    <row r="1491" spans="17:18" x14ac:dyDescent="0.2">
      <c r="Q1491" s="276"/>
      <c r="R1491" s="276"/>
    </row>
    <row r="1492" spans="17:18" x14ac:dyDescent="0.2">
      <c r="Q1492" s="276"/>
      <c r="R1492" s="276"/>
    </row>
    <row r="1493" spans="17:18" x14ac:dyDescent="0.2">
      <c r="Q1493" s="276"/>
      <c r="R1493" s="276"/>
    </row>
    <row r="1494" spans="17:18" x14ac:dyDescent="0.2">
      <c r="Q1494" s="276"/>
      <c r="R1494" s="276"/>
    </row>
    <row r="1495" spans="17:18" x14ac:dyDescent="0.2">
      <c r="Q1495" s="276"/>
      <c r="R1495" s="276"/>
    </row>
    <row r="1496" spans="17:18" x14ac:dyDescent="0.2">
      <c r="Q1496" s="276"/>
      <c r="R1496" s="276"/>
    </row>
    <row r="1497" spans="17:18" x14ac:dyDescent="0.2">
      <c r="Q1497" s="276"/>
      <c r="R1497" s="276"/>
    </row>
    <row r="1498" spans="17:18" x14ac:dyDescent="0.2">
      <c r="Q1498" s="276"/>
      <c r="R1498" s="276"/>
    </row>
    <row r="1499" spans="17:18" x14ac:dyDescent="0.2">
      <c r="Q1499" s="276"/>
      <c r="R1499" s="276"/>
    </row>
    <row r="1500" spans="17:18" x14ac:dyDescent="0.2">
      <c r="Q1500" s="276"/>
      <c r="R1500" s="276"/>
    </row>
    <row r="1501" spans="17:18" x14ac:dyDescent="0.2">
      <c r="Q1501" s="276"/>
      <c r="R1501" s="276"/>
    </row>
    <row r="1502" spans="17:18" x14ac:dyDescent="0.2">
      <c r="Q1502" s="276"/>
      <c r="R1502" s="276"/>
    </row>
    <row r="1503" spans="17:18" x14ac:dyDescent="0.2">
      <c r="Q1503" s="276"/>
      <c r="R1503" s="276"/>
    </row>
    <row r="1504" spans="17:18" x14ac:dyDescent="0.2">
      <c r="Q1504" s="276"/>
      <c r="R1504" s="276"/>
    </row>
    <row r="1505" spans="17:18" x14ac:dyDescent="0.2">
      <c r="Q1505" s="276"/>
      <c r="R1505" s="276"/>
    </row>
    <row r="1506" spans="17:18" x14ac:dyDescent="0.2">
      <c r="Q1506" s="276"/>
      <c r="R1506" s="276"/>
    </row>
    <row r="1507" spans="17:18" x14ac:dyDescent="0.2">
      <c r="Q1507" s="276"/>
      <c r="R1507" s="276"/>
    </row>
    <row r="1508" spans="17:18" x14ac:dyDescent="0.2">
      <c r="Q1508" s="276"/>
      <c r="R1508" s="276"/>
    </row>
    <row r="1509" spans="17:18" x14ac:dyDescent="0.2">
      <c r="Q1509" s="276"/>
      <c r="R1509" s="276"/>
    </row>
    <row r="1510" spans="17:18" x14ac:dyDescent="0.2">
      <c r="Q1510" s="276"/>
      <c r="R1510" s="276"/>
    </row>
    <row r="1511" spans="17:18" x14ac:dyDescent="0.2">
      <c r="Q1511" s="276"/>
      <c r="R1511" s="276"/>
    </row>
    <row r="1512" spans="17:18" x14ac:dyDescent="0.2">
      <c r="Q1512" s="276"/>
      <c r="R1512" s="276"/>
    </row>
    <row r="1513" spans="17:18" x14ac:dyDescent="0.2">
      <c r="Q1513" s="276"/>
      <c r="R1513" s="276"/>
    </row>
    <row r="1514" spans="17:18" x14ac:dyDescent="0.2">
      <c r="Q1514" s="276"/>
      <c r="R1514" s="276"/>
    </row>
    <row r="1515" spans="17:18" x14ac:dyDescent="0.2">
      <c r="Q1515" s="276"/>
      <c r="R1515" s="276"/>
    </row>
    <row r="1516" spans="17:18" x14ac:dyDescent="0.2">
      <c r="Q1516" s="276"/>
      <c r="R1516" s="276"/>
    </row>
    <row r="1517" spans="17:18" x14ac:dyDescent="0.2">
      <c r="Q1517" s="276"/>
      <c r="R1517" s="276"/>
    </row>
    <row r="1518" spans="17:18" x14ac:dyDescent="0.2">
      <c r="Q1518" s="276"/>
      <c r="R1518" s="276"/>
    </row>
    <row r="1519" spans="17:18" x14ac:dyDescent="0.2">
      <c r="Q1519" s="276"/>
      <c r="R1519" s="276"/>
    </row>
    <row r="1520" spans="17:18" x14ac:dyDescent="0.2">
      <c r="Q1520" s="276"/>
      <c r="R1520" s="276"/>
    </row>
    <row r="1521" spans="17:18" x14ac:dyDescent="0.2">
      <c r="Q1521" s="276"/>
      <c r="R1521" s="276"/>
    </row>
    <row r="1522" spans="17:18" x14ac:dyDescent="0.2">
      <c r="Q1522" s="276"/>
      <c r="R1522" s="276"/>
    </row>
    <row r="1523" spans="17:18" x14ac:dyDescent="0.2">
      <c r="Q1523" s="276"/>
      <c r="R1523" s="276"/>
    </row>
    <row r="1524" spans="17:18" x14ac:dyDescent="0.2">
      <c r="Q1524" s="276"/>
      <c r="R1524" s="276"/>
    </row>
    <row r="1525" spans="17:18" x14ac:dyDescent="0.2">
      <c r="Q1525" s="276"/>
      <c r="R1525" s="276"/>
    </row>
    <row r="1526" spans="17:18" x14ac:dyDescent="0.2">
      <c r="Q1526" s="276"/>
      <c r="R1526" s="276"/>
    </row>
    <row r="1527" spans="17:18" x14ac:dyDescent="0.2">
      <c r="Q1527" s="276"/>
      <c r="R1527" s="276"/>
    </row>
    <row r="1528" spans="17:18" x14ac:dyDescent="0.2">
      <c r="Q1528" s="276"/>
      <c r="R1528" s="276"/>
    </row>
    <row r="1529" spans="17:18" x14ac:dyDescent="0.2">
      <c r="Q1529" s="276"/>
      <c r="R1529" s="276"/>
    </row>
    <row r="1530" spans="17:18" x14ac:dyDescent="0.2">
      <c r="Q1530" s="276"/>
      <c r="R1530" s="276"/>
    </row>
    <row r="1531" spans="17:18" x14ac:dyDescent="0.2">
      <c r="Q1531" s="276"/>
      <c r="R1531" s="276"/>
    </row>
    <row r="1532" spans="17:18" x14ac:dyDescent="0.2">
      <c r="Q1532" s="276"/>
      <c r="R1532" s="276"/>
    </row>
    <row r="1533" spans="17:18" x14ac:dyDescent="0.2">
      <c r="Q1533" s="276"/>
      <c r="R1533" s="276"/>
    </row>
    <row r="1534" spans="17:18" x14ac:dyDescent="0.2">
      <c r="Q1534" s="276"/>
      <c r="R1534" s="276"/>
    </row>
    <row r="1535" spans="17:18" x14ac:dyDescent="0.2">
      <c r="Q1535" s="276"/>
      <c r="R1535" s="276"/>
    </row>
    <row r="1536" spans="17:18" x14ac:dyDescent="0.2">
      <c r="Q1536" s="276"/>
      <c r="R1536" s="276"/>
    </row>
    <row r="1537" spans="17:18" x14ac:dyDescent="0.2">
      <c r="Q1537" s="276"/>
      <c r="R1537" s="276"/>
    </row>
    <row r="1538" spans="17:18" x14ac:dyDescent="0.2">
      <c r="Q1538" s="276"/>
      <c r="R1538" s="276"/>
    </row>
    <row r="1539" spans="17:18" x14ac:dyDescent="0.2">
      <c r="Q1539" s="276"/>
      <c r="R1539" s="276"/>
    </row>
    <row r="1540" spans="17:18" x14ac:dyDescent="0.2">
      <c r="Q1540" s="276"/>
      <c r="R1540" s="276"/>
    </row>
    <row r="1541" spans="17:18" x14ac:dyDescent="0.2">
      <c r="Q1541" s="276"/>
      <c r="R1541" s="276"/>
    </row>
    <row r="1542" spans="17:18" x14ac:dyDescent="0.2">
      <c r="Q1542" s="276"/>
      <c r="R1542" s="276"/>
    </row>
    <row r="1543" spans="17:18" x14ac:dyDescent="0.2">
      <c r="Q1543" s="276"/>
      <c r="R1543" s="276"/>
    </row>
    <row r="1544" spans="17:18" x14ac:dyDescent="0.2">
      <c r="Q1544" s="276"/>
      <c r="R1544" s="276"/>
    </row>
    <row r="1545" spans="17:18" x14ac:dyDescent="0.2">
      <c r="Q1545" s="276"/>
      <c r="R1545" s="276"/>
    </row>
    <row r="1546" spans="17:18" x14ac:dyDescent="0.2">
      <c r="Q1546" s="276"/>
      <c r="R1546" s="276"/>
    </row>
    <row r="1547" spans="17:18" x14ac:dyDescent="0.2">
      <c r="Q1547" s="276"/>
      <c r="R1547" s="276"/>
    </row>
    <row r="1548" spans="17:18" x14ac:dyDescent="0.2">
      <c r="Q1548" s="276"/>
      <c r="R1548" s="276"/>
    </row>
    <row r="1549" spans="17:18" x14ac:dyDescent="0.2">
      <c r="Q1549" s="276"/>
      <c r="R1549" s="276"/>
    </row>
    <row r="1550" spans="17:18" x14ac:dyDescent="0.2">
      <c r="Q1550" s="276"/>
      <c r="R1550" s="276"/>
    </row>
    <row r="1551" spans="17:18" x14ac:dyDescent="0.2">
      <c r="Q1551" s="276"/>
      <c r="R1551" s="276"/>
    </row>
    <row r="1552" spans="17:18" x14ac:dyDescent="0.2">
      <c r="Q1552" s="276"/>
      <c r="R1552" s="276"/>
    </row>
    <row r="1553" spans="17:18" x14ac:dyDescent="0.2">
      <c r="Q1553" s="276"/>
      <c r="R1553" s="276"/>
    </row>
    <row r="1554" spans="17:18" x14ac:dyDescent="0.2">
      <c r="Q1554" s="276"/>
      <c r="R1554" s="276"/>
    </row>
    <row r="1555" spans="17:18" x14ac:dyDescent="0.2">
      <c r="Q1555" s="276"/>
      <c r="R1555" s="276"/>
    </row>
    <row r="1556" spans="17:18" x14ac:dyDescent="0.2">
      <c r="Q1556" s="276"/>
      <c r="R1556" s="276"/>
    </row>
    <row r="1557" spans="17:18" x14ac:dyDescent="0.2">
      <c r="Q1557" s="276"/>
      <c r="R1557" s="276"/>
    </row>
    <row r="1558" spans="17:18" x14ac:dyDescent="0.2">
      <c r="Q1558" s="276"/>
      <c r="R1558" s="276"/>
    </row>
    <row r="1559" spans="17:18" x14ac:dyDescent="0.2">
      <c r="Q1559" s="276"/>
      <c r="R1559" s="276"/>
    </row>
    <row r="1560" spans="17:18" x14ac:dyDescent="0.2">
      <c r="Q1560" s="276"/>
      <c r="R1560" s="276"/>
    </row>
    <row r="1561" spans="17:18" x14ac:dyDescent="0.2">
      <c r="Q1561" s="276"/>
      <c r="R1561" s="276"/>
    </row>
    <row r="1562" spans="17:18" x14ac:dyDescent="0.2">
      <c r="Q1562" s="276"/>
      <c r="R1562" s="276"/>
    </row>
    <row r="1563" spans="17:18" x14ac:dyDescent="0.2">
      <c r="Q1563" s="276"/>
      <c r="R1563" s="276"/>
    </row>
    <row r="1564" spans="17:18" x14ac:dyDescent="0.2">
      <c r="Q1564" s="276"/>
      <c r="R1564" s="276"/>
    </row>
    <row r="1565" spans="17:18" x14ac:dyDescent="0.2">
      <c r="Q1565" s="276"/>
      <c r="R1565" s="276"/>
    </row>
    <row r="1566" spans="17:18" x14ac:dyDescent="0.2">
      <c r="Q1566" s="276"/>
      <c r="R1566" s="276"/>
    </row>
    <row r="1567" spans="17:18" x14ac:dyDescent="0.2">
      <c r="Q1567" s="276"/>
      <c r="R1567" s="276"/>
    </row>
    <row r="1568" spans="17:18" x14ac:dyDescent="0.2">
      <c r="Q1568" s="276"/>
      <c r="R1568" s="276"/>
    </row>
    <row r="1569" spans="17:18" x14ac:dyDescent="0.2">
      <c r="Q1569" s="276"/>
      <c r="R1569" s="276"/>
    </row>
    <row r="1570" spans="17:18" x14ac:dyDescent="0.2">
      <c r="Q1570" s="276"/>
      <c r="R1570" s="276"/>
    </row>
    <row r="1571" spans="17:18" x14ac:dyDescent="0.2">
      <c r="Q1571" s="276"/>
      <c r="R1571" s="276"/>
    </row>
    <row r="1572" spans="17:18" x14ac:dyDescent="0.2">
      <c r="Q1572" s="276"/>
      <c r="R1572" s="276"/>
    </row>
    <row r="1573" spans="17:18" x14ac:dyDescent="0.2">
      <c r="Q1573" s="276"/>
      <c r="R1573" s="276"/>
    </row>
    <row r="1574" spans="17:18" x14ac:dyDescent="0.2">
      <c r="Q1574" s="276"/>
      <c r="R1574" s="276"/>
    </row>
    <row r="1575" spans="17:18" x14ac:dyDescent="0.2">
      <c r="Q1575" s="276"/>
      <c r="R1575" s="276"/>
    </row>
    <row r="1576" spans="17:18" x14ac:dyDescent="0.2">
      <c r="Q1576" s="276"/>
      <c r="R1576" s="276"/>
    </row>
    <row r="1577" spans="17:18" x14ac:dyDescent="0.2">
      <c r="Q1577" s="276"/>
      <c r="R1577" s="276"/>
    </row>
    <row r="1578" spans="17:18" x14ac:dyDescent="0.2">
      <c r="Q1578" s="276"/>
      <c r="R1578" s="276"/>
    </row>
    <row r="1579" spans="17:18" x14ac:dyDescent="0.2">
      <c r="Q1579" s="276"/>
      <c r="R1579" s="276"/>
    </row>
    <row r="1580" spans="17:18" x14ac:dyDescent="0.2">
      <c r="Q1580" s="276"/>
      <c r="R1580" s="276"/>
    </row>
    <row r="1581" spans="17:18" x14ac:dyDescent="0.2">
      <c r="Q1581" s="276"/>
      <c r="R1581" s="276"/>
    </row>
    <row r="1582" spans="17:18" x14ac:dyDescent="0.2">
      <c r="Q1582" s="276"/>
      <c r="R1582" s="276"/>
    </row>
    <row r="1583" spans="17:18" x14ac:dyDescent="0.2">
      <c r="Q1583" s="276"/>
      <c r="R1583" s="276"/>
    </row>
    <row r="1584" spans="17:18" x14ac:dyDescent="0.2">
      <c r="Q1584" s="276"/>
      <c r="R1584" s="276"/>
    </row>
    <row r="1585" spans="17:18" x14ac:dyDescent="0.2">
      <c r="Q1585" s="276"/>
      <c r="R1585" s="276"/>
    </row>
    <row r="1586" spans="17:18" x14ac:dyDescent="0.2">
      <c r="Q1586" s="276"/>
      <c r="R1586" s="276"/>
    </row>
    <row r="1587" spans="17:18" x14ac:dyDescent="0.2">
      <c r="Q1587" s="276"/>
      <c r="R1587" s="276"/>
    </row>
    <row r="1588" spans="17:18" x14ac:dyDescent="0.2">
      <c r="Q1588" s="276"/>
      <c r="R1588" s="276"/>
    </row>
    <row r="1589" spans="17:18" x14ac:dyDescent="0.2">
      <c r="Q1589" s="276"/>
      <c r="R1589" s="276"/>
    </row>
    <row r="1590" spans="17:18" x14ac:dyDescent="0.2">
      <c r="Q1590" s="276"/>
      <c r="R1590" s="276"/>
    </row>
    <row r="1591" spans="17:18" x14ac:dyDescent="0.2">
      <c r="Q1591" s="276"/>
      <c r="R1591" s="276"/>
    </row>
    <row r="1592" spans="17:18" x14ac:dyDescent="0.2">
      <c r="Q1592" s="276"/>
      <c r="R1592" s="276"/>
    </row>
    <row r="1593" spans="17:18" x14ac:dyDescent="0.2">
      <c r="Q1593" s="276"/>
      <c r="R1593" s="276"/>
    </row>
    <row r="1594" spans="17:18" x14ac:dyDescent="0.2">
      <c r="Q1594" s="276"/>
      <c r="R1594" s="276"/>
    </row>
    <row r="1595" spans="17:18" x14ac:dyDescent="0.2">
      <c r="Q1595" s="276"/>
      <c r="R1595" s="276"/>
    </row>
    <row r="1596" spans="17:18" x14ac:dyDescent="0.2">
      <c r="Q1596" s="276"/>
      <c r="R1596" s="276"/>
    </row>
    <row r="1597" spans="17:18" x14ac:dyDescent="0.2">
      <c r="Q1597" s="276"/>
      <c r="R1597" s="276"/>
    </row>
    <row r="1598" spans="17:18" x14ac:dyDescent="0.2">
      <c r="Q1598" s="276"/>
      <c r="R1598" s="276"/>
    </row>
    <row r="1599" spans="17:18" x14ac:dyDescent="0.2">
      <c r="Q1599" s="276"/>
      <c r="R1599" s="276"/>
    </row>
    <row r="1600" spans="17:18" x14ac:dyDescent="0.2">
      <c r="Q1600" s="276"/>
      <c r="R1600" s="276"/>
    </row>
    <row r="1601" spans="17:18" x14ac:dyDescent="0.2">
      <c r="Q1601" s="276"/>
      <c r="R1601" s="276"/>
    </row>
    <row r="1602" spans="17:18" x14ac:dyDescent="0.2">
      <c r="Q1602" s="276"/>
      <c r="R1602" s="276"/>
    </row>
    <row r="1603" spans="17:18" x14ac:dyDescent="0.2">
      <c r="Q1603" s="276"/>
      <c r="R1603" s="276"/>
    </row>
    <row r="1604" spans="17:18" x14ac:dyDescent="0.2">
      <c r="Q1604" s="276"/>
      <c r="R1604" s="276"/>
    </row>
    <row r="1605" spans="17:18" x14ac:dyDescent="0.2">
      <c r="Q1605" s="276"/>
      <c r="R1605" s="276"/>
    </row>
    <row r="1606" spans="17:18" x14ac:dyDescent="0.2">
      <c r="Q1606" s="276"/>
      <c r="R1606" s="276"/>
    </row>
    <row r="1607" spans="17:18" x14ac:dyDescent="0.2">
      <c r="Q1607" s="276"/>
      <c r="R1607" s="276"/>
    </row>
    <row r="1608" spans="17:18" x14ac:dyDescent="0.2">
      <c r="Q1608" s="276"/>
      <c r="R1608" s="276"/>
    </row>
    <row r="1609" spans="17:18" x14ac:dyDescent="0.2">
      <c r="Q1609" s="276"/>
      <c r="R1609" s="276"/>
    </row>
    <row r="1610" spans="17:18" x14ac:dyDescent="0.2">
      <c r="Q1610" s="276"/>
      <c r="R1610" s="276"/>
    </row>
    <row r="1611" spans="17:18" x14ac:dyDescent="0.2">
      <c r="Q1611" s="276"/>
      <c r="R1611" s="276"/>
    </row>
    <row r="1612" spans="17:18" x14ac:dyDescent="0.2">
      <c r="Q1612" s="276"/>
      <c r="R1612" s="276"/>
    </row>
    <row r="1613" spans="17:18" x14ac:dyDescent="0.2">
      <c r="Q1613" s="276"/>
      <c r="R1613" s="276"/>
    </row>
    <row r="1614" spans="17:18" x14ac:dyDescent="0.2">
      <c r="Q1614" s="276"/>
      <c r="R1614" s="276"/>
    </row>
    <row r="1615" spans="17:18" x14ac:dyDescent="0.2">
      <c r="Q1615" s="276"/>
      <c r="R1615" s="276"/>
    </row>
    <row r="1616" spans="17:18" x14ac:dyDescent="0.2">
      <c r="Q1616" s="276"/>
      <c r="R1616" s="276"/>
    </row>
    <row r="1617" spans="17:18" x14ac:dyDescent="0.2">
      <c r="Q1617" s="276"/>
      <c r="R1617" s="276"/>
    </row>
    <row r="1618" spans="17:18" x14ac:dyDescent="0.2">
      <c r="Q1618" s="276"/>
      <c r="R1618" s="276"/>
    </row>
    <row r="1619" spans="17:18" x14ac:dyDescent="0.2">
      <c r="Q1619" s="276"/>
      <c r="R1619" s="276"/>
    </row>
    <row r="1620" spans="17:18" x14ac:dyDescent="0.2">
      <c r="Q1620" s="276"/>
      <c r="R1620" s="276"/>
    </row>
    <row r="1621" spans="17:18" x14ac:dyDescent="0.2">
      <c r="Q1621" s="276"/>
      <c r="R1621" s="276"/>
    </row>
    <row r="1622" spans="17:18" x14ac:dyDescent="0.2">
      <c r="Q1622" s="276"/>
      <c r="R1622" s="276"/>
    </row>
    <row r="1623" spans="17:18" x14ac:dyDescent="0.2">
      <c r="Q1623" s="276"/>
      <c r="R1623" s="276"/>
    </row>
    <row r="1624" spans="17:18" x14ac:dyDescent="0.2">
      <c r="Q1624" s="276"/>
      <c r="R1624" s="276"/>
    </row>
    <row r="1625" spans="17:18" x14ac:dyDescent="0.2">
      <c r="Q1625" s="276"/>
      <c r="R1625" s="276"/>
    </row>
    <row r="1626" spans="17:18" x14ac:dyDescent="0.2">
      <c r="Q1626" s="276"/>
      <c r="R1626" s="276"/>
    </row>
    <row r="1627" spans="17:18" x14ac:dyDescent="0.2">
      <c r="Q1627" s="276"/>
      <c r="R1627" s="276"/>
    </row>
    <row r="1628" spans="17:18" x14ac:dyDescent="0.2">
      <c r="Q1628" s="276"/>
      <c r="R1628" s="276"/>
    </row>
    <row r="1629" spans="17:18" x14ac:dyDescent="0.2">
      <c r="Q1629" s="276"/>
      <c r="R1629" s="276"/>
    </row>
    <row r="1630" spans="17:18" x14ac:dyDescent="0.2">
      <c r="Q1630" s="276"/>
      <c r="R1630" s="276"/>
    </row>
    <row r="1631" spans="17:18" x14ac:dyDescent="0.2">
      <c r="Q1631" s="276"/>
      <c r="R1631" s="276"/>
    </row>
    <row r="1632" spans="17:18" x14ac:dyDescent="0.2">
      <c r="Q1632" s="276"/>
      <c r="R1632" s="276"/>
    </row>
    <row r="1633" spans="17:18" x14ac:dyDescent="0.2">
      <c r="Q1633" s="276"/>
      <c r="R1633" s="276"/>
    </row>
    <row r="1634" spans="17:18" x14ac:dyDescent="0.2">
      <c r="Q1634" s="276"/>
      <c r="R1634" s="276"/>
    </row>
    <row r="1635" spans="17:18" x14ac:dyDescent="0.2">
      <c r="Q1635" s="276"/>
      <c r="R1635" s="276"/>
    </row>
    <row r="1636" spans="17:18" x14ac:dyDescent="0.2">
      <c r="Q1636" s="276"/>
      <c r="R1636" s="276"/>
    </row>
    <row r="1637" spans="17:18" x14ac:dyDescent="0.2">
      <c r="Q1637" s="276"/>
      <c r="R1637" s="276"/>
    </row>
    <row r="1638" spans="17:18" x14ac:dyDescent="0.2">
      <c r="Q1638" s="276"/>
      <c r="R1638" s="276"/>
    </row>
    <row r="1639" spans="17:18" x14ac:dyDescent="0.2">
      <c r="Q1639" s="276"/>
      <c r="R1639" s="276"/>
    </row>
    <row r="1640" spans="17:18" x14ac:dyDescent="0.2">
      <c r="Q1640" s="276"/>
      <c r="R1640" s="276"/>
    </row>
    <row r="1641" spans="17:18" x14ac:dyDescent="0.2">
      <c r="Q1641" s="276"/>
      <c r="R1641" s="276"/>
    </row>
    <row r="1642" spans="17:18" x14ac:dyDescent="0.2">
      <c r="Q1642" s="276"/>
      <c r="R1642" s="276"/>
    </row>
    <row r="1643" spans="17:18" x14ac:dyDescent="0.2">
      <c r="Q1643" s="276"/>
      <c r="R1643" s="276"/>
    </row>
    <row r="1644" spans="17:18" x14ac:dyDescent="0.2">
      <c r="Q1644" s="276"/>
      <c r="R1644" s="276"/>
    </row>
    <row r="1645" spans="17:18" x14ac:dyDescent="0.2">
      <c r="Q1645" s="276"/>
      <c r="R1645" s="276"/>
    </row>
    <row r="1646" spans="17:18" x14ac:dyDescent="0.2">
      <c r="Q1646" s="276"/>
      <c r="R1646" s="276"/>
    </row>
    <row r="1647" spans="17:18" x14ac:dyDescent="0.2">
      <c r="Q1647" s="276"/>
      <c r="R1647" s="276"/>
    </row>
    <row r="1648" spans="17:18" x14ac:dyDescent="0.2">
      <c r="Q1648" s="276"/>
      <c r="R1648" s="276"/>
    </row>
    <row r="1649" spans="17:18" x14ac:dyDescent="0.2">
      <c r="Q1649" s="276"/>
      <c r="R1649" s="276"/>
    </row>
    <row r="1650" spans="17:18" x14ac:dyDescent="0.2">
      <c r="Q1650" s="276"/>
      <c r="R1650" s="276"/>
    </row>
    <row r="1651" spans="17:18" x14ac:dyDescent="0.2">
      <c r="Q1651" s="276"/>
      <c r="R1651" s="276"/>
    </row>
    <row r="1652" spans="17:18" x14ac:dyDescent="0.2">
      <c r="Q1652" s="276"/>
      <c r="R1652" s="276"/>
    </row>
    <row r="1653" spans="17:18" x14ac:dyDescent="0.2">
      <c r="Q1653" s="276"/>
      <c r="R1653" s="276"/>
    </row>
    <row r="1654" spans="17:18" x14ac:dyDescent="0.2">
      <c r="Q1654" s="276"/>
      <c r="R1654" s="276"/>
    </row>
    <row r="1655" spans="17:18" x14ac:dyDescent="0.2">
      <c r="Q1655" s="276"/>
      <c r="R1655" s="276"/>
    </row>
    <row r="1656" spans="17:18" x14ac:dyDescent="0.2">
      <c r="Q1656" s="276"/>
      <c r="R1656" s="276"/>
    </row>
    <row r="1657" spans="17:18" x14ac:dyDescent="0.2">
      <c r="Q1657" s="276"/>
      <c r="R1657" s="276"/>
    </row>
    <row r="1658" spans="17:18" x14ac:dyDescent="0.2">
      <c r="Q1658" s="276"/>
      <c r="R1658" s="276"/>
    </row>
    <row r="1659" spans="17:18" x14ac:dyDescent="0.2">
      <c r="Q1659" s="276"/>
      <c r="R1659" s="276"/>
    </row>
    <row r="1660" spans="17:18" x14ac:dyDescent="0.2">
      <c r="Q1660" s="276"/>
      <c r="R1660" s="276"/>
    </row>
    <row r="1661" spans="17:18" x14ac:dyDescent="0.2">
      <c r="Q1661" s="276"/>
      <c r="R1661" s="276"/>
    </row>
    <row r="1662" spans="17:18" x14ac:dyDescent="0.2">
      <c r="Q1662" s="276"/>
      <c r="R1662" s="276"/>
    </row>
    <row r="1663" spans="17:18" x14ac:dyDescent="0.2">
      <c r="Q1663" s="276"/>
      <c r="R1663" s="276"/>
    </row>
    <row r="1664" spans="17:18" x14ac:dyDescent="0.2">
      <c r="Q1664" s="276"/>
      <c r="R1664" s="276"/>
    </row>
    <row r="1665" spans="17:18" x14ac:dyDescent="0.2">
      <c r="Q1665" s="276"/>
      <c r="R1665" s="276"/>
    </row>
    <row r="1666" spans="17:18" x14ac:dyDescent="0.2">
      <c r="Q1666" s="276"/>
      <c r="R1666" s="276"/>
    </row>
    <row r="1667" spans="17:18" x14ac:dyDescent="0.2">
      <c r="Q1667" s="276"/>
      <c r="R1667" s="276"/>
    </row>
    <row r="1668" spans="17:18" x14ac:dyDescent="0.2">
      <c r="Q1668" s="276"/>
      <c r="R1668" s="276"/>
    </row>
    <row r="1669" spans="17:18" x14ac:dyDescent="0.2">
      <c r="Q1669" s="276"/>
      <c r="R1669" s="276"/>
    </row>
    <row r="1670" spans="17:18" x14ac:dyDescent="0.2">
      <c r="Q1670" s="276"/>
      <c r="R1670" s="276"/>
    </row>
    <row r="1671" spans="17:18" x14ac:dyDescent="0.2">
      <c r="Q1671" s="276"/>
      <c r="R1671" s="276"/>
    </row>
    <row r="1672" spans="17:18" x14ac:dyDescent="0.2">
      <c r="Q1672" s="276"/>
      <c r="R1672" s="276"/>
    </row>
    <row r="1673" spans="17:18" x14ac:dyDescent="0.2">
      <c r="Q1673" s="276"/>
      <c r="R1673" s="276"/>
    </row>
    <row r="1674" spans="17:18" x14ac:dyDescent="0.2">
      <c r="Q1674" s="276"/>
      <c r="R1674" s="276"/>
    </row>
    <row r="1675" spans="17:18" x14ac:dyDescent="0.2">
      <c r="Q1675" s="276"/>
      <c r="R1675" s="276"/>
    </row>
    <row r="1676" spans="17:18" x14ac:dyDescent="0.2">
      <c r="Q1676" s="276"/>
      <c r="R1676" s="276"/>
    </row>
    <row r="1677" spans="17:18" x14ac:dyDescent="0.2">
      <c r="Q1677" s="276"/>
      <c r="R1677" s="276"/>
    </row>
    <row r="1678" spans="17:18" x14ac:dyDescent="0.2">
      <c r="Q1678" s="276"/>
      <c r="R1678" s="276"/>
    </row>
    <row r="1679" spans="17:18" x14ac:dyDescent="0.2">
      <c r="Q1679" s="276"/>
      <c r="R1679" s="276"/>
    </row>
    <row r="1680" spans="17:18" x14ac:dyDescent="0.2">
      <c r="Q1680" s="276"/>
      <c r="R1680" s="276"/>
    </row>
    <row r="1681" spans="17:18" x14ac:dyDescent="0.2">
      <c r="Q1681" s="276"/>
      <c r="R1681" s="276"/>
    </row>
    <row r="1682" spans="17:18" x14ac:dyDescent="0.2">
      <c r="Q1682" s="276"/>
      <c r="R1682" s="276"/>
    </row>
    <row r="1683" spans="17:18" x14ac:dyDescent="0.2">
      <c r="Q1683" s="276"/>
      <c r="R1683" s="276"/>
    </row>
    <row r="1684" spans="17:18" x14ac:dyDescent="0.2">
      <c r="Q1684" s="276"/>
      <c r="R1684" s="276"/>
    </row>
    <row r="1685" spans="17:18" x14ac:dyDescent="0.2">
      <c r="Q1685" s="276"/>
      <c r="R1685" s="276"/>
    </row>
    <row r="1686" spans="17:18" x14ac:dyDescent="0.2">
      <c r="Q1686" s="276"/>
      <c r="R1686" s="276"/>
    </row>
    <row r="1687" spans="17:18" x14ac:dyDescent="0.2">
      <c r="Q1687" s="276"/>
      <c r="R1687" s="276"/>
    </row>
    <row r="1688" spans="17:18" x14ac:dyDescent="0.2">
      <c r="Q1688" s="276"/>
      <c r="R1688" s="276"/>
    </row>
    <row r="1689" spans="17:18" x14ac:dyDescent="0.2">
      <c r="Q1689" s="276"/>
      <c r="R1689" s="276"/>
    </row>
    <row r="1690" spans="17:18" x14ac:dyDescent="0.2">
      <c r="Q1690" s="276"/>
      <c r="R1690" s="276"/>
    </row>
    <row r="1691" spans="17:18" x14ac:dyDescent="0.2">
      <c r="Q1691" s="276"/>
      <c r="R1691" s="276"/>
    </row>
    <row r="1692" spans="17:18" x14ac:dyDescent="0.2">
      <c r="Q1692" s="276"/>
      <c r="R1692" s="276"/>
    </row>
    <row r="1693" spans="17:18" x14ac:dyDescent="0.2">
      <c r="Q1693" s="276"/>
      <c r="R1693" s="276"/>
    </row>
    <row r="1694" spans="17:18" x14ac:dyDescent="0.2">
      <c r="Q1694" s="276"/>
      <c r="R1694" s="276"/>
    </row>
    <row r="1695" spans="17:18" x14ac:dyDescent="0.2">
      <c r="Q1695" s="276"/>
      <c r="R1695" s="276"/>
    </row>
    <row r="1696" spans="17:18" x14ac:dyDescent="0.2">
      <c r="Q1696" s="276"/>
      <c r="R1696" s="276"/>
    </row>
    <row r="1697" spans="17:18" x14ac:dyDescent="0.2">
      <c r="Q1697" s="276"/>
      <c r="R1697" s="276"/>
    </row>
    <row r="1698" spans="17:18" x14ac:dyDescent="0.2">
      <c r="Q1698" s="276"/>
      <c r="R1698" s="276"/>
    </row>
    <row r="1699" spans="17:18" x14ac:dyDescent="0.2">
      <c r="Q1699" s="276"/>
      <c r="R1699" s="276"/>
    </row>
    <row r="1700" spans="17:18" x14ac:dyDescent="0.2">
      <c r="Q1700" s="276"/>
      <c r="R1700" s="276"/>
    </row>
    <row r="1701" spans="17:18" x14ac:dyDescent="0.2">
      <c r="Q1701" s="276"/>
      <c r="R1701" s="276"/>
    </row>
    <row r="1702" spans="17:18" x14ac:dyDescent="0.2">
      <c r="Q1702" s="276"/>
      <c r="R1702" s="276"/>
    </row>
    <row r="1703" spans="17:18" x14ac:dyDescent="0.2">
      <c r="Q1703" s="276"/>
      <c r="R1703" s="276"/>
    </row>
    <row r="1704" spans="17:18" x14ac:dyDescent="0.2">
      <c r="Q1704" s="276"/>
      <c r="R1704" s="276"/>
    </row>
    <row r="1705" spans="17:18" x14ac:dyDescent="0.2">
      <c r="Q1705" s="276"/>
      <c r="R1705" s="276"/>
    </row>
    <row r="1706" spans="17:18" x14ac:dyDescent="0.2">
      <c r="Q1706" s="276"/>
      <c r="R1706" s="276"/>
    </row>
    <row r="1707" spans="17:18" x14ac:dyDescent="0.2">
      <c r="Q1707" s="276"/>
      <c r="R1707" s="276"/>
    </row>
    <row r="1708" spans="17:18" x14ac:dyDescent="0.2">
      <c r="Q1708" s="276"/>
      <c r="R1708" s="276"/>
    </row>
    <row r="1709" spans="17:18" x14ac:dyDescent="0.2">
      <c r="Q1709" s="276"/>
      <c r="R1709" s="276"/>
    </row>
    <row r="1710" spans="17:18" x14ac:dyDescent="0.2">
      <c r="Q1710" s="276"/>
      <c r="R1710" s="276"/>
    </row>
    <row r="1711" spans="17:18" x14ac:dyDescent="0.2">
      <c r="Q1711" s="276"/>
      <c r="R1711" s="276"/>
    </row>
    <row r="1712" spans="17:18" x14ac:dyDescent="0.2">
      <c r="Q1712" s="276"/>
      <c r="R1712" s="276"/>
    </row>
    <row r="1713" spans="17:18" x14ac:dyDescent="0.2">
      <c r="Q1713" s="276"/>
      <c r="R1713" s="276"/>
    </row>
    <row r="1714" spans="17:18" x14ac:dyDescent="0.2">
      <c r="Q1714" s="276"/>
      <c r="R1714" s="276"/>
    </row>
    <row r="1715" spans="17:18" x14ac:dyDescent="0.2">
      <c r="Q1715" s="276"/>
      <c r="R1715" s="276"/>
    </row>
    <row r="1716" spans="17:18" x14ac:dyDescent="0.2">
      <c r="Q1716" s="276"/>
      <c r="R1716" s="276"/>
    </row>
    <row r="1717" spans="17:18" x14ac:dyDescent="0.2">
      <c r="Q1717" s="276"/>
      <c r="R1717" s="276"/>
    </row>
    <row r="1718" spans="17:18" x14ac:dyDescent="0.2">
      <c r="Q1718" s="276"/>
      <c r="R1718" s="276"/>
    </row>
    <row r="1719" spans="17:18" x14ac:dyDescent="0.2">
      <c r="Q1719" s="276"/>
      <c r="R1719" s="276"/>
    </row>
    <row r="1720" spans="17:18" x14ac:dyDescent="0.2">
      <c r="Q1720" s="276"/>
      <c r="R1720" s="276"/>
    </row>
    <row r="1721" spans="17:18" x14ac:dyDescent="0.2">
      <c r="Q1721" s="276"/>
      <c r="R1721" s="276"/>
    </row>
    <row r="1722" spans="17:18" x14ac:dyDescent="0.2">
      <c r="Q1722" s="276"/>
      <c r="R1722" s="276"/>
    </row>
    <row r="1723" spans="17:18" x14ac:dyDescent="0.2">
      <c r="Q1723" s="276"/>
      <c r="R1723" s="276"/>
    </row>
    <row r="1724" spans="17:18" x14ac:dyDescent="0.2">
      <c r="Q1724" s="276"/>
      <c r="R1724" s="276"/>
    </row>
    <row r="1725" spans="17:18" x14ac:dyDescent="0.2">
      <c r="Q1725" s="276"/>
      <c r="R1725" s="276"/>
    </row>
    <row r="1726" spans="17:18" x14ac:dyDescent="0.2">
      <c r="Q1726" s="276"/>
      <c r="R1726" s="276"/>
    </row>
    <row r="1727" spans="17:18" x14ac:dyDescent="0.2">
      <c r="Q1727" s="276"/>
      <c r="R1727" s="276"/>
    </row>
    <row r="1728" spans="17:18" x14ac:dyDescent="0.2">
      <c r="Q1728" s="276"/>
      <c r="R1728" s="276"/>
    </row>
    <row r="1729" spans="17:18" x14ac:dyDescent="0.2">
      <c r="Q1729" s="276"/>
      <c r="R1729" s="276"/>
    </row>
    <row r="1730" spans="17:18" x14ac:dyDescent="0.2">
      <c r="Q1730" s="276"/>
      <c r="R1730" s="276"/>
    </row>
    <row r="1731" spans="17:18" x14ac:dyDescent="0.2">
      <c r="Q1731" s="276"/>
      <c r="R1731" s="276"/>
    </row>
    <row r="1732" spans="17:18" x14ac:dyDescent="0.2">
      <c r="Q1732" s="276"/>
      <c r="R1732" s="276"/>
    </row>
    <row r="1733" spans="17:18" x14ac:dyDescent="0.2">
      <c r="Q1733" s="276"/>
      <c r="R1733" s="276"/>
    </row>
    <row r="1734" spans="17:18" x14ac:dyDescent="0.2">
      <c r="Q1734" s="276"/>
      <c r="R1734" s="276"/>
    </row>
    <row r="1735" spans="17:18" x14ac:dyDescent="0.2">
      <c r="Q1735" s="276"/>
      <c r="R1735" s="276"/>
    </row>
    <row r="1736" spans="17:18" x14ac:dyDescent="0.2">
      <c r="Q1736" s="276"/>
      <c r="R1736" s="276"/>
    </row>
    <row r="1737" spans="17:18" x14ac:dyDescent="0.2">
      <c r="Q1737" s="276"/>
      <c r="R1737" s="276"/>
    </row>
    <row r="1738" spans="17:18" x14ac:dyDescent="0.2">
      <c r="Q1738" s="276"/>
      <c r="R1738" s="276"/>
    </row>
    <row r="1739" spans="17:18" x14ac:dyDescent="0.2">
      <c r="Q1739" s="276"/>
      <c r="R1739" s="276"/>
    </row>
    <row r="1740" spans="17:18" x14ac:dyDescent="0.2">
      <c r="Q1740" s="276"/>
      <c r="R1740" s="276"/>
    </row>
    <row r="1741" spans="17:18" x14ac:dyDescent="0.2">
      <c r="Q1741" s="276"/>
      <c r="R1741" s="276"/>
    </row>
    <row r="1742" spans="17:18" x14ac:dyDescent="0.2">
      <c r="Q1742" s="276"/>
      <c r="R1742" s="276"/>
    </row>
    <row r="1743" spans="17:18" x14ac:dyDescent="0.2">
      <c r="Q1743" s="276"/>
      <c r="R1743" s="276"/>
    </row>
    <row r="1744" spans="17:18" x14ac:dyDescent="0.2">
      <c r="Q1744" s="276"/>
      <c r="R1744" s="276"/>
    </row>
    <row r="1745" spans="17:18" x14ac:dyDescent="0.2">
      <c r="Q1745" s="276"/>
      <c r="R1745" s="276"/>
    </row>
    <row r="1746" spans="17:18" x14ac:dyDescent="0.2">
      <c r="Q1746" s="276"/>
      <c r="R1746" s="276"/>
    </row>
    <row r="1747" spans="17:18" x14ac:dyDescent="0.2">
      <c r="Q1747" s="276"/>
      <c r="R1747" s="276"/>
    </row>
    <row r="1748" spans="17:18" x14ac:dyDescent="0.2">
      <c r="Q1748" s="276"/>
      <c r="R1748" s="276"/>
    </row>
    <row r="1749" spans="17:18" x14ac:dyDescent="0.2">
      <c r="Q1749" s="276"/>
      <c r="R1749" s="276"/>
    </row>
    <row r="1750" spans="17:18" x14ac:dyDescent="0.2">
      <c r="Q1750" s="276"/>
      <c r="R1750" s="276"/>
    </row>
    <row r="1751" spans="17:18" x14ac:dyDescent="0.2">
      <c r="Q1751" s="276"/>
      <c r="R1751" s="276"/>
    </row>
    <row r="1752" spans="17:18" x14ac:dyDescent="0.2">
      <c r="Q1752" s="276"/>
      <c r="R1752" s="276"/>
    </row>
    <row r="1753" spans="17:18" x14ac:dyDescent="0.2">
      <c r="Q1753" s="276"/>
      <c r="R1753" s="276"/>
    </row>
    <row r="1754" spans="17:18" x14ac:dyDescent="0.2">
      <c r="Q1754" s="276"/>
      <c r="R1754" s="276"/>
    </row>
    <row r="1755" spans="17:18" x14ac:dyDescent="0.2">
      <c r="Q1755" s="276"/>
      <c r="R1755" s="276"/>
    </row>
    <row r="1756" spans="17:18" x14ac:dyDescent="0.2">
      <c r="Q1756" s="276"/>
      <c r="R1756" s="276"/>
    </row>
    <row r="1757" spans="17:18" x14ac:dyDescent="0.2">
      <c r="Q1757" s="276"/>
      <c r="R1757" s="276"/>
    </row>
    <row r="1758" spans="17:18" x14ac:dyDescent="0.2">
      <c r="Q1758" s="276"/>
      <c r="R1758" s="276"/>
    </row>
    <row r="1759" spans="17:18" x14ac:dyDescent="0.2">
      <c r="Q1759" s="276"/>
      <c r="R1759" s="276"/>
    </row>
    <row r="1760" spans="17:18" x14ac:dyDescent="0.2">
      <c r="Q1760" s="276"/>
      <c r="R1760" s="276"/>
    </row>
    <row r="1761" spans="17:18" x14ac:dyDescent="0.2">
      <c r="Q1761" s="276"/>
      <c r="R1761" s="276"/>
    </row>
    <row r="1762" spans="17:18" x14ac:dyDescent="0.2">
      <c r="Q1762" s="276"/>
      <c r="R1762" s="276"/>
    </row>
    <row r="1763" spans="17:18" x14ac:dyDescent="0.2">
      <c r="Q1763" s="276"/>
      <c r="R1763" s="276"/>
    </row>
    <row r="1764" spans="17:18" x14ac:dyDescent="0.2">
      <c r="Q1764" s="276"/>
      <c r="R1764" s="276"/>
    </row>
    <row r="1765" spans="17:18" x14ac:dyDescent="0.2">
      <c r="Q1765" s="276"/>
      <c r="R1765" s="276"/>
    </row>
    <row r="1766" spans="17:18" x14ac:dyDescent="0.2">
      <c r="Q1766" s="276"/>
      <c r="R1766" s="276"/>
    </row>
    <row r="1767" spans="17:18" x14ac:dyDescent="0.2">
      <c r="Q1767" s="276"/>
      <c r="R1767" s="276"/>
    </row>
    <row r="1768" spans="17:18" x14ac:dyDescent="0.2">
      <c r="Q1768" s="276"/>
      <c r="R1768" s="276"/>
    </row>
    <row r="1769" spans="17:18" x14ac:dyDescent="0.2">
      <c r="Q1769" s="276"/>
      <c r="R1769" s="276"/>
    </row>
    <row r="1770" spans="17:18" x14ac:dyDescent="0.2">
      <c r="Q1770" s="276"/>
      <c r="R1770" s="276"/>
    </row>
    <row r="1771" spans="17:18" x14ac:dyDescent="0.2">
      <c r="Q1771" s="276"/>
      <c r="R1771" s="276"/>
    </row>
    <row r="1772" spans="17:18" x14ac:dyDescent="0.2">
      <c r="Q1772" s="276"/>
      <c r="R1772" s="276"/>
    </row>
    <row r="1773" spans="17:18" x14ac:dyDescent="0.2">
      <c r="Q1773" s="276"/>
      <c r="R1773" s="276"/>
    </row>
    <row r="1774" spans="17:18" x14ac:dyDescent="0.2">
      <c r="Q1774" s="276"/>
      <c r="R1774" s="276"/>
    </row>
    <row r="1775" spans="17:18" x14ac:dyDescent="0.2">
      <c r="Q1775" s="276"/>
      <c r="R1775" s="276"/>
    </row>
    <row r="1776" spans="17:18" x14ac:dyDescent="0.2">
      <c r="Q1776" s="276"/>
      <c r="R1776" s="276"/>
    </row>
    <row r="1777" spans="17:18" x14ac:dyDescent="0.2">
      <c r="Q1777" s="276"/>
      <c r="R1777" s="276"/>
    </row>
    <row r="1778" spans="17:18" x14ac:dyDescent="0.2">
      <c r="Q1778" s="276"/>
      <c r="R1778" s="276"/>
    </row>
    <row r="1779" spans="17:18" x14ac:dyDescent="0.2">
      <c r="Q1779" s="276"/>
      <c r="R1779" s="276"/>
    </row>
    <row r="1780" spans="17:18" x14ac:dyDescent="0.2">
      <c r="Q1780" s="276"/>
      <c r="R1780" s="276"/>
    </row>
    <row r="1781" spans="17:18" x14ac:dyDescent="0.2">
      <c r="Q1781" s="276"/>
      <c r="R1781" s="276"/>
    </row>
    <row r="1782" spans="17:18" x14ac:dyDescent="0.2">
      <c r="Q1782" s="276"/>
      <c r="R1782" s="276"/>
    </row>
    <row r="1783" spans="17:18" x14ac:dyDescent="0.2">
      <c r="Q1783" s="276"/>
      <c r="R1783" s="276"/>
    </row>
    <row r="1784" spans="17:18" x14ac:dyDescent="0.2">
      <c r="Q1784" s="276"/>
      <c r="R1784" s="276"/>
    </row>
    <row r="1785" spans="17:18" x14ac:dyDescent="0.2">
      <c r="Q1785" s="276"/>
      <c r="R1785" s="276"/>
    </row>
    <row r="1786" spans="17:18" x14ac:dyDescent="0.2">
      <c r="Q1786" s="276"/>
      <c r="R1786" s="276"/>
    </row>
    <row r="1787" spans="17:18" x14ac:dyDescent="0.2">
      <c r="Q1787" s="276"/>
      <c r="R1787" s="276"/>
    </row>
    <row r="1788" spans="17:18" x14ac:dyDescent="0.2">
      <c r="Q1788" s="276"/>
      <c r="R1788" s="276"/>
    </row>
    <row r="1789" spans="17:18" x14ac:dyDescent="0.2">
      <c r="Q1789" s="276"/>
      <c r="R1789" s="276"/>
    </row>
    <row r="1790" spans="17:18" x14ac:dyDescent="0.2">
      <c r="Q1790" s="276"/>
      <c r="R1790" s="276"/>
    </row>
    <row r="1791" spans="17:18" x14ac:dyDescent="0.2">
      <c r="Q1791" s="276"/>
      <c r="R1791" s="276"/>
    </row>
    <row r="1792" spans="17:18" x14ac:dyDescent="0.2">
      <c r="Q1792" s="276"/>
      <c r="R1792" s="276"/>
    </row>
    <row r="1793" spans="17:18" x14ac:dyDescent="0.2">
      <c r="Q1793" s="276"/>
      <c r="R1793" s="276"/>
    </row>
    <row r="1794" spans="17:18" x14ac:dyDescent="0.2">
      <c r="Q1794" s="276"/>
      <c r="R1794" s="276"/>
    </row>
    <row r="1795" spans="17:18" x14ac:dyDescent="0.2">
      <c r="Q1795" s="276"/>
      <c r="R1795" s="276"/>
    </row>
    <row r="1796" spans="17:18" x14ac:dyDescent="0.2">
      <c r="Q1796" s="276"/>
      <c r="R1796" s="276"/>
    </row>
    <row r="1797" spans="17:18" x14ac:dyDescent="0.2">
      <c r="Q1797" s="276"/>
      <c r="R1797" s="276"/>
    </row>
    <row r="1798" spans="17:18" x14ac:dyDescent="0.2">
      <c r="Q1798" s="276"/>
      <c r="R1798" s="276"/>
    </row>
    <row r="1799" spans="17:18" x14ac:dyDescent="0.2">
      <c r="Q1799" s="276"/>
      <c r="R1799" s="276"/>
    </row>
    <row r="1800" spans="17:18" x14ac:dyDescent="0.2">
      <c r="Q1800" s="276"/>
      <c r="R1800" s="276"/>
    </row>
    <row r="1801" spans="17:18" x14ac:dyDescent="0.2">
      <c r="Q1801" s="276"/>
      <c r="R1801" s="276"/>
    </row>
    <row r="1802" spans="17:18" x14ac:dyDescent="0.2">
      <c r="Q1802" s="276"/>
      <c r="R1802" s="276"/>
    </row>
    <row r="1803" spans="17:18" x14ac:dyDescent="0.2">
      <c r="Q1803" s="276"/>
      <c r="R1803" s="276"/>
    </row>
    <row r="1804" spans="17:18" x14ac:dyDescent="0.2">
      <c r="Q1804" s="276"/>
      <c r="R1804" s="276"/>
    </row>
    <row r="1805" spans="17:18" x14ac:dyDescent="0.2">
      <c r="Q1805" s="276"/>
      <c r="R1805" s="276"/>
    </row>
    <row r="1806" spans="17:18" x14ac:dyDescent="0.2">
      <c r="Q1806" s="276"/>
      <c r="R1806" s="276"/>
    </row>
    <row r="1807" spans="17:18" x14ac:dyDescent="0.2">
      <c r="Q1807" s="276"/>
      <c r="R1807" s="276"/>
    </row>
    <row r="1808" spans="17:18" x14ac:dyDescent="0.2">
      <c r="Q1808" s="276"/>
      <c r="R1808" s="276"/>
    </row>
    <row r="1809" spans="17:18" x14ac:dyDescent="0.2">
      <c r="Q1809" s="276"/>
      <c r="R1809" s="276"/>
    </row>
    <row r="1810" spans="17:18" x14ac:dyDescent="0.2">
      <c r="Q1810" s="276"/>
      <c r="R1810" s="276"/>
    </row>
    <row r="1811" spans="17:18" x14ac:dyDescent="0.2">
      <c r="Q1811" s="276"/>
      <c r="R1811" s="276"/>
    </row>
    <row r="1812" spans="17:18" x14ac:dyDescent="0.2">
      <c r="Q1812" s="276"/>
      <c r="R1812" s="276"/>
    </row>
    <row r="1813" spans="17:18" x14ac:dyDescent="0.2">
      <c r="Q1813" s="276"/>
      <c r="R1813" s="276"/>
    </row>
    <row r="1814" spans="17:18" x14ac:dyDescent="0.2">
      <c r="Q1814" s="276"/>
      <c r="R1814" s="276"/>
    </row>
    <row r="1815" spans="17:18" x14ac:dyDescent="0.2">
      <c r="Q1815" s="276"/>
      <c r="R1815" s="276"/>
    </row>
    <row r="1816" spans="17:18" x14ac:dyDescent="0.2">
      <c r="Q1816" s="276"/>
      <c r="R1816" s="276"/>
    </row>
    <row r="1817" spans="17:18" x14ac:dyDescent="0.2">
      <c r="Q1817" s="276"/>
      <c r="R1817" s="276"/>
    </row>
    <row r="1818" spans="17:18" x14ac:dyDescent="0.2">
      <c r="Q1818" s="276"/>
      <c r="R1818" s="276"/>
    </row>
    <row r="1819" spans="17:18" x14ac:dyDescent="0.2">
      <c r="Q1819" s="276"/>
      <c r="R1819" s="276"/>
    </row>
    <row r="1820" spans="17:18" x14ac:dyDescent="0.2">
      <c r="Q1820" s="276"/>
      <c r="R1820" s="276"/>
    </row>
    <row r="1821" spans="17:18" x14ac:dyDescent="0.2">
      <c r="Q1821" s="276"/>
      <c r="R1821" s="276"/>
    </row>
    <row r="1822" spans="17:18" x14ac:dyDescent="0.2">
      <c r="Q1822" s="276"/>
      <c r="R1822" s="276"/>
    </row>
    <row r="1823" spans="17:18" x14ac:dyDescent="0.2">
      <c r="Q1823" s="276"/>
      <c r="R1823" s="276"/>
    </row>
    <row r="1824" spans="17:18" x14ac:dyDescent="0.2">
      <c r="Q1824" s="276"/>
      <c r="R1824" s="276"/>
    </row>
    <row r="1825" spans="17:18" x14ac:dyDescent="0.2">
      <c r="Q1825" s="276"/>
      <c r="R1825" s="276"/>
    </row>
    <row r="1826" spans="17:18" x14ac:dyDescent="0.2">
      <c r="Q1826" s="276"/>
      <c r="R1826" s="276"/>
    </row>
    <row r="1827" spans="17:18" x14ac:dyDescent="0.2">
      <c r="Q1827" s="276"/>
      <c r="R1827" s="276"/>
    </row>
    <row r="1828" spans="17:18" x14ac:dyDescent="0.2">
      <c r="Q1828" s="276"/>
      <c r="R1828" s="276"/>
    </row>
    <row r="1829" spans="17:18" x14ac:dyDescent="0.2">
      <c r="Q1829" s="276"/>
      <c r="R1829" s="276"/>
    </row>
    <row r="1830" spans="17:18" x14ac:dyDescent="0.2">
      <c r="Q1830" s="276"/>
      <c r="R1830" s="276"/>
    </row>
    <row r="1831" spans="17:18" x14ac:dyDescent="0.2">
      <c r="Q1831" s="276"/>
      <c r="R1831" s="276"/>
    </row>
    <row r="1832" spans="17:18" x14ac:dyDescent="0.2">
      <c r="Q1832" s="276"/>
      <c r="R1832" s="276"/>
    </row>
    <row r="1833" spans="17:18" x14ac:dyDescent="0.2">
      <c r="Q1833" s="276"/>
      <c r="R1833" s="276"/>
    </row>
    <row r="1834" spans="17:18" x14ac:dyDescent="0.2">
      <c r="Q1834" s="276"/>
      <c r="R1834" s="276"/>
    </row>
    <row r="1835" spans="17:18" x14ac:dyDescent="0.2">
      <c r="Q1835" s="276"/>
      <c r="R1835" s="276"/>
    </row>
    <row r="1836" spans="17:18" x14ac:dyDescent="0.2">
      <c r="Q1836" s="276"/>
      <c r="R1836" s="276"/>
    </row>
    <row r="1837" spans="17:18" x14ac:dyDescent="0.2">
      <c r="Q1837" s="276"/>
      <c r="R1837" s="276"/>
    </row>
    <row r="1838" spans="17:18" x14ac:dyDescent="0.2">
      <c r="Q1838" s="276"/>
      <c r="R1838" s="276"/>
    </row>
    <row r="1839" spans="17:18" x14ac:dyDescent="0.2">
      <c r="Q1839" s="276"/>
      <c r="R1839" s="276"/>
    </row>
    <row r="1840" spans="17:18" x14ac:dyDescent="0.2">
      <c r="Q1840" s="276"/>
      <c r="R1840" s="276"/>
    </row>
    <row r="1841" spans="17:18" x14ac:dyDescent="0.2">
      <c r="Q1841" s="276"/>
      <c r="R1841" s="276"/>
    </row>
    <row r="1842" spans="17:18" x14ac:dyDescent="0.2">
      <c r="Q1842" s="276"/>
      <c r="R1842" s="276"/>
    </row>
    <row r="1843" spans="17:18" x14ac:dyDescent="0.2">
      <c r="Q1843" s="276"/>
      <c r="R1843" s="276"/>
    </row>
    <row r="1844" spans="17:18" x14ac:dyDescent="0.2">
      <c r="Q1844" s="276"/>
      <c r="R1844" s="276"/>
    </row>
    <row r="1845" spans="17:18" x14ac:dyDescent="0.2">
      <c r="Q1845" s="276"/>
      <c r="R1845" s="276"/>
    </row>
    <row r="1846" spans="17:18" x14ac:dyDescent="0.2">
      <c r="Q1846" s="276"/>
      <c r="R1846" s="276"/>
    </row>
    <row r="1847" spans="17:18" x14ac:dyDescent="0.2">
      <c r="Q1847" s="276"/>
      <c r="R1847" s="276"/>
    </row>
    <row r="1848" spans="17:18" x14ac:dyDescent="0.2">
      <c r="Q1848" s="276"/>
      <c r="R1848" s="276"/>
    </row>
    <row r="1849" spans="17:18" x14ac:dyDescent="0.2">
      <c r="Q1849" s="276"/>
      <c r="R1849" s="276"/>
    </row>
    <row r="1850" spans="17:18" x14ac:dyDescent="0.2">
      <c r="Q1850" s="276"/>
      <c r="R1850" s="276"/>
    </row>
    <row r="1851" spans="17:18" x14ac:dyDescent="0.2">
      <c r="Q1851" s="276"/>
      <c r="R1851" s="276"/>
    </row>
    <row r="1852" spans="17:18" x14ac:dyDescent="0.2">
      <c r="Q1852" s="276"/>
      <c r="R1852" s="276"/>
    </row>
    <row r="1853" spans="17:18" x14ac:dyDescent="0.2">
      <c r="Q1853" s="276"/>
      <c r="R1853" s="276"/>
    </row>
    <row r="1854" spans="17:18" x14ac:dyDescent="0.2">
      <c r="Q1854" s="276"/>
      <c r="R1854" s="276"/>
    </row>
    <row r="1855" spans="17:18" x14ac:dyDescent="0.2">
      <c r="Q1855" s="276"/>
      <c r="R1855" s="276"/>
    </row>
    <row r="1856" spans="17:18" x14ac:dyDescent="0.2">
      <c r="Q1856" s="276"/>
      <c r="R1856" s="276"/>
    </row>
    <row r="1857" spans="17:18" x14ac:dyDescent="0.2">
      <c r="Q1857" s="276"/>
      <c r="R1857" s="276"/>
    </row>
    <row r="1858" spans="17:18" x14ac:dyDescent="0.2">
      <c r="Q1858" s="276"/>
      <c r="R1858" s="276"/>
    </row>
    <row r="1859" spans="17:18" x14ac:dyDescent="0.2">
      <c r="Q1859" s="276"/>
      <c r="R1859" s="276"/>
    </row>
    <row r="1860" spans="17:18" x14ac:dyDescent="0.2">
      <c r="Q1860" s="276"/>
      <c r="R1860" s="276"/>
    </row>
    <row r="1861" spans="17:18" x14ac:dyDescent="0.2">
      <c r="Q1861" s="276"/>
      <c r="R1861" s="276"/>
    </row>
    <row r="1862" spans="17:18" x14ac:dyDescent="0.2">
      <c r="Q1862" s="276"/>
      <c r="R1862" s="276"/>
    </row>
    <row r="1863" spans="17:18" x14ac:dyDescent="0.2">
      <c r="Q1863" s="276"/>
      <c r="R1863" s="276"/>
    </row>
    <row r="1864" spans="17:18" x14ac:dyDescent="0.2">
      <c r="Q1864" s="276"/>
      <c r="R1864" s="276"/>
    </row>
    <row r="1865" spans="17:18" x14ac:dyDescent="0.2">
      <c r="Q1865" s="276"/>
      <c r="R1865" s="276"/>
    </row>
    <row r="1866" spans="17:18" x14ac:dyDescent="0.2">
      <c r="Q1866" s="276"/>
      <c r="R1866" s="276"/>
    </row>
    <row r="1867" spans="17:18" x14ac:dyDescent="0.2">
      <c r="Q1867" s="276"/>
      <c r="R1867" s="276"/>
    </row>
    <row r="1868" spans="17:18" x14ac:dyDescent="0.2">
      <c r="Q1868" s="276"/>
      <c r="R1868" s="276"/>
    </row>
    <row r="1869" spans="17:18" x14ac:dyDescent="0.2">
      <c r="Q1869" s="276"/>
      <c r="R1869" s="276"/>
    </row>
    <row r="1870" spans="17:18" x14ac:dyDescent="0.2">
      <c r="Q1870" s="276"/>
      <c r="R1870" s="276"/>
    </row>
    <row r="1871" spans="17:18" x14ac:dyDescent="0.2">
      <c r="Q1871" s="276"/>
      <c r="R1871" s="276"/>
    </row>
    <row r="1872" spans="17:18" x14ac:dyDescent="0.2">
      <c r="Q1872" s="276"/>
      <c r="R1872" s="276"/>
    </row>
    <row r="1873" spans="17:18" x14ac:dyDescent="0.2">
      <c r="Q1873" s="276"/>
      <c r="R1873" s="276"/>
    </row>
    <row r="1874" spans="17:18" x14ac:dyDescent="0.2">
      <c r="Q1874" s="276"/>
      <c r="R1874" s="276"/>
    </row>
    <row r="1875" spans="17:18" x14ac:dyDescent="0.2">
      <c r="Q1875" s="276"/>
      <c r="R1875" s="276"/>
    </row>
    <row r="1876" spans="17:18" x14ac:dyDescent="0.2">
      <c r="Q1876" s="276"/>
      <c r="R1876" s="276"/>
    </row>
    <row r="1877" spans="17:18" x14ac:dyDescent="0.2">
      <c r="Q1877" s="276"/>
      <c r="R1877" s="276"/>
    </row>
    <row r="1878" spans="17:18" x14ac:dyDescent="0.2">
      <c r="Q1878" s="276"/>
      <c r="R1878" s="276"/>
    </row>
    <row r="1879" spans="17:18" x14ac:dyDescent="0.2">
      <c r="Q1879" s="276"/>
      <c r="R1879" s="276"/>
    </row>
    <row r="1880" spans="17:18" x14ac:dyDescent="0.2">
      <c r="Q1880" s="276"/>
      <c r="R1880" s="276"/>
    </row>
    <row r="1881" spans="17:18" x14ac:dyDescent="0.2">
      <c r="Q1881" s="276"/>
      <c r="R1881" s="276"/>
    </row>
    <row r="1882" spans="17:18" x14ac:dyDescent="0.2">
      <c r="Q1882" s="276"/>
      <c r="R1882" s="276"/>
    </row>
    <row r="1883" spans="17:18" x14ac:dyDescent="0.2">
      <c r="Q1883" s="276"/>
      <c r="R1883" s="276"/>
    </row>
    <row r="1884" spans="17:18" x14ac:dyDescent="0.2">
      <c r="Q1884" s="276"/>
      <c r="R1884" s="276"/>
    </row>
    <row r="1885" spans="17:18" x14ac:dyDescent="0.2">
      <c r="Q1885" s="276"/>
      <c r="R1885" s="276"/>
    </row>
    <row r="1886" spans="17:18" x14ac:dyDescent="0.2">
      <c r="Q1886" s="276"/>
      <c r="R1886" s="276"/>
    </row>
    <row r="1887" spans="17:18" x14ac:dyDescent="0.2">
      <c r="Q1887" s="276"/>
      <c r="R1887" s="276"/>
    </row>
    <row r="1888" spans="17:18" x14ac:dyDescent="0.2">
      <c r="Q1888" s="276"/>
      <c r="R1888" s="276"/>
    </row>
    <row r="1889" spans="17:18" x14ac:dyDescent="0.2">
      <c r="Q1889" s="276"/>
      <c r="R1889" s="276"/>
    </row>
    <row r="1890" spans="17:18" x14ac:dyDescent="0.2">
      <c r="Q1890" s="276"/>
      <c r="R1890" s="276"/>
    </row>
    <row r="1891" spans="17:18" x14ac:dyDescent="0.2">
      <c r="Q1891" s="276"/>
      <c r="R1891" s="276"/>
    </row>
    <row r="1892" spans="17:18" x14ac:dyDescent="0.2">
      <c r="Q1892" s="276"/>
      <c r="R1892" s="276"/>
    </row>
    <row r="1893" spans="17:18" x14ac:dyDescent="0.2">
      <c r="Q1893" s="276"/>
      <c r="R1893" s="276"/>
    </row>
    <row r="1894" spans="17:18" x14ac:dyDescent="0.2">
      <c r="Q1894" s="276"/>
      <c r="R1894" s="276"/>
    </row>
    <row r="1895" spans="17:18" x14ac:dyDescent="0.2">
      <c r="Q1895" s="276"/>
      <c r="R1895" s="276"/>
    </row>
    <row r="1896" spans="17:18" x14ac:dyDescent="0.2">
      <c r="Q1896" s="276"/>
      <c r="R1896" s="276"/>
    </row>
    <row r="1897" spans="17:18" x14ac:dyDescent="0.2">
      <c r="Q1897" s="276"/>
      <c r="R1897" s="276"/>
    </row>
    <row r="1898" spans="17:18" x14ac:dyDescent="0.2">
      <c r="Q1898" s="276"/>
      <c r="R1898" s="276"/>
    </row>
    <row r="1899" spans="17:18" x14ac:dyDescent="0.2">
      <c r="Q1899" s="276"/>
      <c r="R1899" s="276"/>
    </row>
    <row r="1900" spans="17:18" x14ac:dyDescent="0.2">
      <c r="Q1900" s="276"/>
      <c r="R1900" s="276"/>
    </row>
    <row r="1901" spans="17:18" x14ac:dyDescent="0.2">
      <c r="Q1901" s="276"/>
      <c r="R1901" s="276"/>
    </row>
    <row r="1902" spans="17:18" x14ac:dyDescent="0.2">
      <c r="Q1902" s="276"/>
      <c r="R1902" s="276"/>
    </row>
    <row r="1903" spans="17:18" x14ac:dyDescent="0.2">
      <c r="Q1903" s="276"/>
      <c r="R1903" s="276"/>
    </row>
    <row r="1904" spans="17:18" x14ac:dyDescent="0.2">
      <c r="Q1904" s="276"/>
      <c r="R1904" s="276"/>
    </row>
    <row r="1905" spans="17:18" x14ac:dyDescent="0.2">
      <c r="Q1905" s="276"/>
      <c r="R1905" s="276"/>
    </row>
    <row r="1906" spans="17:18" x14ac:dyDescent="0.2">
      <c r="Q1906" s="276"/>
      <c r="R1906" s="276"/>
    </row>
    <row r="1907" spans="17:18" x14ac:dyDescent="0.2">
      <c r="Q1907" s="276"/>
      <c r="R1907" s="276"/>
    </row>
    <row r="1908" spans="17:18" x14ac:dyDescent="0.2">
      <c r="Q1908" s="276"/>
      <c r="R1908" s="276"/>
    </row>
    <row r="1909" spans="17:18" x14ac:dyDescent="0.2">
      <c r="Q1909" s="276"/>
      <c r="R1909" s="276"/>
    </row>
    <row r="1910" spans="17:18" x14ac:dyDescent="0.2">
      <c r="Q1910" s="276"/>
      <c r="R1910" s="276"/>
    </row>
    <row r="1911" spans="17:18" x14ac:dyDescent="0.2">
      <c r="Q1911" s="276"/>
      <c r="R1911" s="276"/>
    </row>
    <row r="1912" spans="17:18" x14ac:dyDescent="0.2">
      <c r="Q1912" s="276"/>
      <c r="R1912" s="276"/>
    </row>
    <row r="1913" spans="17:18" x14ac:dyDescent="0.2">
      <c r="Q1913" s="276"/>
      <c r="R1913" s="276"/>
    </row>
    <row r="1914" spans="17:18" x14ac:dyDescent="0.2">
      <c r="Q1914" s="276"/>
      <c r="R1914" s="276"/>
    </row>
    <row r="1915" spans="17:18" x14ac:dyDescent="0.2">
      <c r="Q1915" s="276"/>
      <c r="R1915" s="276"/>
    </row>
    <row r="1916" spans="17:18" x14ac:dyDescent="0.2">
      <c r="Q1916" s="276"/>
      <c r="R1916" s="276"/>
    </row>
    <row r="1917" spans="17:18" x14ac:dyDescent="0.2">
      <c r="Q1917" s="276"/>
      <c r="R1917" s="276"/>
    </row>
    <row r="1918" spans="17:18" x14ac:dyDescent="0.2">
      <c r="Q1918" s="276"/>
      <c r="R1918" s="276"/>
    </row>
    <row r="1919" spans="17:18" x14ac:dyDescent="0.2">
      <c r="Q1919" s="276"/>
      <c r="R1919" s="276"/>
    </row>
    <row r="1920" spans="17:18" x14ac:dyDescent="0.2">
      <c r="Q1920" s="276"/>
      <c r="R1920" s="276"/>
    </row>
    <row r="1921" spans="17:18" x14ac:dyDescent="0.2">
      <c r="Q1921" s="276"/>
      <c r="R1921" s="276"/>
    </row>
    <row r="1922" spans="17:18" x14ac:dyDescent="0.2">
      <c r="Q1922" s="276"/>
      <c r="R1922" s="276"/>
    </row>
    <row r="1923" spans="17:18" x14ac:dyDescent="0.2">
      <c r="Q1923" s="276"/>
      <c r="R1923" s="276"/>
    </row>
    <row r="1924" spans="17:18" x14ac:dyDescent="0.2">
      <c r="Q1924" s="276"/>
      <c r="R1924" s="276"/>
    </row>
    <row r="1925" spans="17:18" x14ac:dyDescent="0.2">
      <c r="Q1925" s="276"/>
      <c r="R1925" s="276"/>
    </row>
    <row r="1926" spans="17:18" x14ac:dyDescent="0.2">
      <c r="Q1926" s="276"/>
      <c r="R1926" s="276"/>
    </row>
    <row r="1927" spans="17:18" x14ac:dyDescent="0.2">
      <c r="Q1927" s="276"/>
      <c r="R1927" s="276"/>
    </row>
    <row r="1928" spans="17:18" x14ac:dyDescent="0.2">
      <c r="Q1928" s="276"/>
      <c r="R1928" s="276"/>
    </row>
    <row r="1929" spans="17:18" x14ac:dyDescent="0.2">
      <c r="Q1929" s="276"/>
      <c r="R1929" s="276"/>
    </row>
    <row r="1930" spans="17:18" x14ac:dyDescent="0.2">
      <c r="Q1930" s="276"/>
      <c r="R1930" s="276"/>
    </row>
    <row r="1931" spans="17:18" x14ac:dyDescent="0.2">
      <c r="Q1931" s="276"/>
      <c r="R1931" s="276"/>
    </row>
    <row r="1932" spans="17:18" x14ac:dyDescent="0.2">
      <c r="Q1932" s="276"/>
      <c r="R1932" s="276"/>
    </row>
    <row r="1933" spans="17:18" x14ac:dyDescent="0.2">
      <c r="Q1933" s="276"/>
      <c r="R1933" s="276"/>
    </row>
    <row r="1934" spans="17:18" x14ac:dyDescent="0.2">
      <c r="Q1934" s="276"/>
      <c r="R1934" s="276"/>
    </row>
    <row r="1935" spans="17:18" x14ac:dyDescent="0.2">
      <c r="Q1935" s="276"/>
      <c r="R1935" s="276"/>
    </row>
    <row r="1936" spans="17:18" x14ac:dyDescent="0.2">
      <c r="Q1936" s="276"/>
      <c r="R1936" s="276"/>
    </row>
    <row r="1937" spans="17:18" x14ac:dyDescent="0.2">
      <c r="Q1937" s="276"/>
      <c r="R1937" s="276"/>
    </row>
    <row r="1938" spans="17:18" x14ac:dyDescent="0.2">
      <c r="Q1938" s="276"/>
      <c r="R1938" s="276"/>
    </row>
    <row r="1939" spans="17:18" x14ac:dyDescent="0.2">
      <c r="Q1939" s="276"/>
      <c r="R1939" s="276"/>
    </row>
    <row r="1940" spans="17:18" x14ac:dyDescent="0.2">
      <c r="Q1940" s="276"/>
      <c r="R1940" s="276"/>
    </row>
    <row r="1941" spans="17:18" x14ac:dyDescent="0.2">
      <c r="Q1941" s="276"/>
      <c r="R1941" s="276"/>
    </row>
    <row r="1942" spans="17:18" x14ac:dyDescent="0.2">
      <c r="Q1942" s="276"/>
      <c r="R1942" s="276"/>
    </row>
    <row r="1943" spans="17:18" x14ac:dyDescent="0.2">
      <c r="Q1943" s="276"/>
      <c r="R1943" s="276"/>
    </row>
    <row r="1944" spans="17:18" x14ac:dyDescent="0.2">
      <c r="Q1944" s="276"/>
      <c r="R1944" s="276"/>
    </row>
    <row r="1945" spans="17:18" x14ac:dyDescent="0.2">
      <c r="Q1945" s="276"/>
      <c r="R1945" s="276"/>
    </row>
    <row r="1946" spans="17:18" x14ac:dyDescent="0.2">
      <c r="Q1946" s="276"/>
      <c r="R1946" s="276"/>
    </row>
    <row r="1947" spans="17:18" x14ac:dyDescent="0.2">
      <c r="Q1947" s="276"/>
      <c r="R1947" s="276"/>
    </row>
    <row r="1948" spans="17:18" x14ac:dyDescent="0.2">
      <c r="Q1948" s="276"/>
      <c r="R1948" s="276"/>
    </row>
    <row r="1949" spans="17:18" x14ac:dyDescent="0.2">
      <c r="Q1949" s="276"/>
      <c r="R1949" s="276"/>
    </row>
    <row r="1950" spans="17:18" x14ac:dyDescent="0.2">
      <c r="Q1950" s="276"/>
      <c r="R1950" s="276"/>
    </row>
    <row r="1951" spans="17:18" x14ac:dyDescent="0.2">
      <c r="Q1951" s="276"/>
      <c r="R1951" s="276"/>
    </row>
    <row r="1952" spans="17:18" x14ac:dyDescent="0.2">
      <c r="Q1952" s="276"/>
      <c r="R1952" s="276"/>
    </row>
    <row r="1953" spans="17:18" x14ac:dyDescent="0.2">
      <c r="Q1953" s="276"/>
      <c r="R1953" s="276"/>
    </row>
    <row r="1954" spans="17:18" x14ac:dyDescent="0.2">
      <c r="Q1954" s="276"/>
      <c r="R1954" s="276"/>
    </row>
    <row r="1955" spans="17:18" x14ac:dyDescent="0.2">
      <c r="Q1955" s="276"/>
      <c r="R1955" s="276"/>
    </row>
    <row r="1956" spans="17:18" x14ac:dyDescent="0.2">
      <c r="Q1956" s="276"/>
      <c r="R1956" s="276"/>
    </row>
    <row r="1957" spans="17:18" x14ac:dyDescent="0.2">
      <c r="Q1957" s="276"/>
      <c r="R1957" s="276"/>
    </row>
    <row r="1958" spans="17:18" x14ac:dyDescent="0.2">
      <c r="Q1958" s="276"/>
      <c r="R1958" s="276"/>
    </row>
    <row r="1959" spans="17:18" x14ac:dyDescent="0.2">
      <c r="Q1959" s="276"/>
      <c r="R1959" s="276"/>
    </row>
    <row r="1960" spans="17:18" x14ac:dyDescent="0.2">
      <c r="Q1960" s="276"/>
      <c r="R1960" s="276"/>
    </row>
    <row r="1961" spans="17:18" x14ac:dyDescent="0.2">
      <c r="Q1961" s="276"/>
      <c r="R1961" s="276"/>
    </row>
    <row r="1962" spans="17:18" x14ac:dyDescent="0.2">
      <c r="Q1962" s="276"/>
      <c r="R1962" s="276"/>
    </row>
    <row r="1963" spans="17:18" x14ac:dyDescent="0.2">
      <c r="Q1963" s="276"/>
      <c r="R1963" s="276"/>
    </row>
    <row r="1964" spans="17:18" x14ac:dyDescent="0.2">
      <c r="Q1964" s="276"/>
      <c r="R1964" s="276"/>
    </row>
    <row r="1965" spans="17:18" x14ac:dyDescent="0.2">
      <c r="Q1965" s="276"/>
      <c r="R1965" s="276"/>
    </row>
    <row r="1966" spans="17:18" x14ac:dyDescent="0.2">
      <c r="Q1966" s="276"/>
      <c r="R1966" s="276"/>
    </row>
    <row r="1967" spans="17:18" x14ac:dyDescent="0.2">
      <c r="Q1967" s="276"/>
      <c r="R1967" s="276"/>
    </row>
    <row r="1968" spans="17:18" x14ac:dyDescent="0.2">
      <c r="Q1968" s="276"/>
      <c r="R1968" s="276"/>
    </row>
    <row r="1969" spans="17:18" x14ac:dyDescent="0.2">
      <c r="Q1969" s="276"/>
      <c r="R1969" s="276"/>
    </row>
    <row r="1970" spans="17:18" x14ac:dyDescent="0.2">
      <c r="Q1970" s="276"/>
      <c r="R1970" s="276"/>
    </row>
    <row r="1971" spans="17:18" x14ac:dyDescent="0.2">
      <c r="Q1971" s="276"/>
      <c r="R1971" s="276"/>
    </row>
    <row r="1972" spans="17:18" x14ac:dyDescent="0.2">
      <c r="Q1972" s="276"/>
      <c r="R1972" s="276"/>
    </row>
    <row r="1973" spans="17:18" x14ac:dyDescent="0.2">
      <c r="Q1973" s="276"/>
      <c r="R1973" s="276"/>
    </row>
    <row r="1974" spans="17:18" x14ac:dyDescent="0.2">
      <c r="Q1974" s="276"/>
      <c r="R1974" s="276"/>
    </row>
    <row r="1975" spans="17:18" x14ac:dyDescent="0.2">
      <c r="Q1975" s="276"/>
      <c r="R1975" s="276"/>
    </row>
    <row r="1976" spans="17:18" x14ac:dyDescent="0.2">
      <c r="Q1976" s="276"/>
      <c r="R1976" s="276"/>
    </row>
    <row r="1977" spans="17:18" x14ac:dyDescent="0.2">
      <c r="Q1977" s="276"/>
      <c r="R1977" s="276"/>
    </row>
    <row r="1978" spans="17:18" x14ac:dyDescent="0.2">
      <c r="Q1978" s="276"/>
      <c r="R1978" s="276"/>
    </row>
    <row r="1979" spans="17:18" x14ac:dyDescent="0.2">
      <c r="Q1979" s="276"/>
      <c r="R1979" s="276"/>
    </row>
    <row r="1980" spans="17:18" x14ac:dyDescent="0.2">
      <c r="Q1980" s="276"/>
      <c r="R1980" s="276"/>
    </row>
    <row r="1981" spans="17:18" x14ac:dyDescent="0.2">
      <c r="Q1981" s="276"/>
      <c r="R1981" s="276"/>
    </row>
    <row r="1982" spans="17:18" x14ac:dyDescent="0.2">
      <c r="Q1982" s="276"/>
      <c r="R1982" s="276"/>
    </row>
    <row r="1983" spans="17:18" x14ac:dyDescent="0.2">
      <c r="Q1983" s="276"/>
      <c r="R1983" s="276"/>
    </row>
    <row r="1984" spans="17:18" x14ac:dyDescent="0.2">
      <c r="Q1984" s="276"/>
      <c r="R1984" s="276"/>
    </row>
    <row r="1985" spans="17:18" x14ac:dyDescent="0.2">
      <c r="Q1985" s="276"/>
      <c r="R1985" s="276"/>
    </row>
    <row r="1986" spans="17:18" x14ac:dyDescent="0.2">
      <c r="Q1986" s="276"/>
      <c r="R1986" s="276"/>
    </row>
    <row r="1987" spans="17:18" x14ac:dyDescent="0.2">
      <c r="Q1987" s="276"/>
      <c r="R1987" s="276"/>
    </row>
    <row r="1988" spans="17:18" x14ac:dyDescent="0.2">
      <c r="Q1988" s="276"/>
      <c r="R1988" s="276"/>
    </row>
    <row r="1989" spans="17:18" x14ac:dyDescent="0.2">
      <c r="Q1989" s="276"/>
      <c r="R1989" s="276"/>
    </row>
    <row r="1990" spans="17:18" x14ac:dyDescent="0.2">
      <c r="Q1990" s="276"/>
      <c r="R1990" s="276"/>
    </row>
    <row r="1991" spans="17:18" x14ac:dyDescent="0.2">
      <c r="Q1991" s="276"/>
      <c r="R1991" s="276"/>
    </row>
    <row r="1992" spans="17:18" x14ac:dyDescent="0.2">
      <c r="Q1992" s="276"/>
      <c r="R1992" s="276"/>
    </row>
    <row r="1993" spans="17:18" x14ac:dyDescent="0.2">
      <c r="Q1993" s="276"/>
      <c r="R1993" s="276"/>
    </row>
    <row r="1994" spans="17:18" x14ac:dyDescent="0.2">
      <c r="Q1994" s="276"/>
      <c r="R1994" s="276"/>
    </row>
    <row r="1995" spans="17:18" x14ac:dyDescent="0.2">
      <c r="Q1995" s="276"/>
      <c r="R1995" s="276"/>
    </row>
    <row r="1996" spans="17:18" x14ac:dyDescent="0.2">
      <c r="Q1996" s="276"/>
      <c r="R1996" s="276"/>
    </row>
    <row r="1997" spans="17:18" x14ac:dyDescent="0.2">
      <c r="Q1997" s="276"/>
      <c r="R1997" s="276"/>
    </row>
    <row r="1998" spans="17:18" x14ac:dyDescent="0.2">
      <c r="Q1998" s="276"/>
      <c r="R1998" s="276"/>
    </row>
    <row r="1999" spans="17:18" x14ac:dyDescent="0.2">
      <c r="Q1999" s="276"/>
      <c r="R1999" s="276"/>
    </row>
    <row r="2000" spans="17:18" x14ac:dyDescent="0.2">
      <c r="Q2000" s="276"/>
      <c r="R2000" s="276"/>
    </row>
    <row r="2001" spans="17:18" x14ac:dyDescent="0.2">
      <c r="Q2001" s="276"/>
      <c r="R2001" s="276"/>
    </row>
    <row r="2002" spans="17:18" x14ac:dyDescent="0.2">
      <c r="Q2002" s="276"/>
      <c r="R2002" s="276"/>
    </row>
    <row r="2003" spans="17:18" x14ac:dyDescent="0.2">
      <c r="Q2003" s="276"/>
      <c r="R2003" s="276"/>
    </row>
    <row r="2004" spans="17:18" x14ac:dyDescent="0.2">
      <c r="Q2004" s="276"/>
      <c r="R2004" s="276"/>
    </row>
    <row r="2005" spans="17:18" x14ac:dyDescent="0.2">
      <c r="Q2005" s="276"/>
      <c r="R2005" s="276"/>
    </row>
    <row r="2006" spans="17:18" x14ac:dyDescent="0.2">
      <c r="Q2006" s="276"/>
      <c r="R2006" s="276"/>
    </row>
    <row r="2007" spans="17:18" x14ac:dyDescent="0.2">
      <c r="Q2007" s="276"/>
      <c r="R2007" s="276"/>
    </row>
    <row r="2008" spans="17:18" x14ac:dyDescent="0.2">
      <c r="Q2008" s="276"/>
      <c r="R2008" s="276"/>
    </row>
    <row r="2009" spans="17:18" x14ac:dyDescent="0.2">
      <c r="Q2009" s="276"/>
      <c r="R2009" s="276"/>
    </row>
    <row r="2010" spans="17:18" x14ac:dyDescent="0.2">
      <c r="Q2010" s="276"/>
      <c r="R2010" s="276"/>
    </row>
    <row r="2011" spans="17:18" x14ac:dyDescent="0.2">
      <c r="Q2011" s="276"/>
      <c r="R2011" s="276"/>
    </row>
    <row r="2012" spans="17:18" x14ac:dyDescent="0.2">
      <c r="Q2012" s="276"/>
      <c r="R2012" s="276"/>
    </row>
    <row r="2013" spans="17:18" x14ac:dyDescent="0.2">
      <c r="Q2013" s="276"/>
      <c r="R2013" s="276"/>
    </row>
    <row r="2014" spans="17:18" x14ac:dyDescent="0.2">
      <c r="Q2014" s="276"/>
      <c r="R2014" s="276"/>
    </row>
    <row r="2015" spans="17:18" x14ac:dyDescent="0.2">
      <c r="Q2015" s="276"/>
      <c r="R2015" s="276"/>
    </row>
    <row r="2016" spans="17:18" x14ac:dyDescent="0.2">
      <c r="Q2016" s="276"/>
      <c r="R2016" s="276"/>
    </row>
    <row r="2017" spans="17:18" x14ac:dyDescent="0.2">
      <c r="Q2017" s="276"/>
      <c r="R2017" s="276"/>
    </row>
    <row r="2018" spans="17:18" x14ac:dyDescent="0.2">
      <c r="Q2018" s="276"/>
      <c r="R2018" s="276"/>
    </row>
    <row r="2019" spans="17:18" x14ac:dyDescent="0.2">
      <c r="Q2019" s="276"/>
      <c r="R2019" s="276"/>
    </row>
    <row r="2020" spans="17:18" x14ac:dyDescent="0.2">
      <c r="Q2020" s="276"/>
      <c r="R2020" s="276"/>
    </row>
    <row r="2021" spans="17:18" x14ac:dyDescent="0.2">
      <c r="Q2021" s="276"/>
      <c r="R2021" s="276"/>
    </row>
    <row r="2022" spans="17:18" x14ac:dyDescent="0.2">
      <c r="Q2022" s="276"/>
      <c r="R2022" s="276"/>
    </row>
    <row r="2023" spans="17:18" x14ac:dyDescent="0.2">
      <c r="Q2023" s="276"/>
      <c r="R2023" s="276"/>
    </row>
    <row r="2024" spans="17:18" x14ac:dyDescent="0.2">
      <c r="Q2024" s="276"/>
      <c r="R2024" s="276"/>
    </row>
    <row r="2025" spans="17:18" x14ac:dyDescent="0.2">
      <c r="Q2025" s="276"/>
      <c r="R2025" s="276"/>
    </row>
    <row r="2026" spans="17:18" x14ac:dyDescent="0.2">
      <c r="Q2026" s="276"/>
      <c r="R2026" s="276"/>
    </row>
    <row r="2027" spans="17:18" x14ac:dyDescent="0.2">
      <c r="Q2027" s="276"/>
      <c r="R2027" s="276"/>
    </row>
    <row r="2028" spans="17:18" x14ac:dyDescent="0.2">
      <c r="Q2028" s="276"/>
      <c r="R2028" s="276"/>
    </row>
    <row r="2029" spans="17:18" x14ac:dyDescent="0.2">
      <c r="Q2029" s="276"/>
      <c r="R2029" s="276"/>
    </row>
    <row r="2030" spans="17:18" x14ac:dyDescent="0.2">
      <c r="Q2030" s="276"/>
      <c r="R2030" s="276"/>
    </row>
    <row r="2031" spans="17:18" x14ac:dyDescent="0.2">
      <c r="Q2031" s="276"/>
      <c r="R2031" s="276"/>
    </row>
    <row r="2032" spans="17:18" x14ac:dyDescent="0.2">
      <c r="Q2032" s="276"/>
      <c r="R2032" s="276"/>
    </row>
    <row r="2033" spans="17:18" x14ac:dyDescent="0.2">
      <c r="Q2033" s="276"/>
      <c r="R2033" s="276"/>
    </row>
    <row r="2034" spans="17:18" x14ac:dyDescent="0.2">
      <c r="Q2034" s="276"/>
      <c r="R2034" s="276"/>
    </row>
    <row r="2035" spans="17:18" x14ac:dyDescent="0.2">
      <c r="Q2035" s="276"/>
      <c r="R2035" s="276"/>
    </row>
    <row r="2036" spans="17:18" x14ac:dyDescent="0.2">
      <c r="Q2036" s="276"/>
      <c r="R2036" s="276"/>
    </row>
    <row r="2037" spans="17:18" x14ac:dyDescent="0.2">
      <c r="Q2037" s="276"/>
      <c r="R2037" s="276"/>
    </row>
    <row r="2038" spans="17:18" x14ac:dyDescent="0.2">
      <c r="Q2038" s="276"/>
      <c r="R2038" s="276"/>
    </row>
    <row r="2039" spans="17:18" x14ac:dyDescent="0.2">
      <c r="Q2039" s="276"/>
      <c r="R2039" s="276"/>
    </row>
    <row r="2040" spans="17:18" x14ac:dyDescent="0.2">
      <c r="Q2040" s="276"/>
      <c r="R2040" s="276"/>
    </row>
    <row r="2041" spans="17:18" x14ac:dyDescent="0.2">
      <c r="Q2041" s="276"/>
      <c r="R2041" s="276"/>
    </row>
    <row r="2042" spans="17:18" x14ac:dyDescent="0.2">
      <c r="Q2042" s="276"/>
      <c r="R2042" s="276"/>
    </row>
    <row r="2043" spans="17:18" x14ac:dyDescent="0.2">
      <c r="Q2043" s="276"/>
      <c r="R2043" s="276"/>
    </row>
    <row r="2044" spans="17:18" x14ac:dyDescent="0.2">
      <c r="Q2044" s="276"/>
      <c r="R2044" s="276"/>
    </row>
    <row r="2045" spans="17:18" x14ac:dyDescent="0.2">
      <c r="Q2045" s="276"/>
      <c r="R2045" s="276"/>
    </row>
    <row r="2046" spans="17:18" x14ac:dyDescent="0.2">
      <c r="Q2046" s="276"/>
      <c r="R2046" s="276"/>
    </row>
    <row r="2047" spans="17:18" x14ac:dyDescent="0.2">
      <c r="Q2047" s="276"/>
      <c r="R2047" s="276"/>
    </row>
    <row r="2048" spans="17:18" x14ac:dyDescent="0.2">
      <c r="Q2048" s="276"/>
      <c r="R2048" s="276"/>
    </row>
    <row r="2049" spans="17:18" x14ac:dyDescent="0.2">
      <c r="Q2049" s="276"/>
      <c r="R2049" s="276"/>
    </row>
    <row r="2050" spans="17:18" x14ac:dyDescent="0.2">
      <c r="Q2050" s="276"/>
      <c r="R2050" s="276"/>
    </row>
    <row r="2051" spans="17:18" x14ac:dyDescent="0.2">
      <c r="Q2051" s="276"/>
      <c r="R2051" s="276"/>
    </row>
    <row r="2052" spans="17:18" x14ac:dyDescent="0.2">
      <c r="Q2052" s="276"/>
      <c r="R2052" s="276"/>
    </row>
    <row r="2053" spans="17:18" x14ac:dyDescent="0.2">
      <c r="Q2053" s="276"/>
      <c r="R2053" s="276"/>
    </row>
    <row r="2054" spans="17:18" x14ac:dyDescent="0.2">
      <c r="Q2054" s="276"/>
      <c r="R2054" s="276"/>
    </row>
    <row r="2055" spans="17:18" x14ac:dyDescent="0.2">
      <c r="Q2055" s="276"/>
      <c r="R2055" s="276"/>
    </row>
    <row r="2056" spans="17:18" x14ac:dyDescent="0.2">
      <c r="Q2056" s="276"/>
      <c r="R2056" s="276"/>
    </row>
    <row r="2057" spans="17:18" x14ac:dyDescent="0.2">
      <c r="Q2057" s="276"/>
      <c r="R2057" s="276"/>
    </row>
    <row r="2058" spans="17:18" x14ac:dyDescent="0.2">
      <c r="Q2058" s="276"/>
      <c r="R2058" s="276"/>
    </row>
    <row r="2059" spans="17:18" x14ac:dyDescent="0.2">
      <c r="Q2059" s="276"/>
      <c r="R2059" s="276"/>
    </row>
    <row r="2060" spans="17:18" x14ac:dyDescent="0.2">
      <c r="Q2060" s="276"/>
      <c r="R2060" s="276"/>
    </row>
    <row r="2061" spans="17:18" x14ac:dyDescent="0.2">
      <c r="Q2061" s="276"/>
      <c r="R2061" s="276"/>
    </row>
    <row r="2062" spans="17:18" x14ac:dyDescent="0.2">
      <c r="Q2062" s="276"/>
      <c r="R2062" s="276"/>
    </row>
    <row r="2063" spans="17:18" x14ac:dyDescent="0.2">
      <c r="Q2063" s="276"/>
      <c r="R2063" s="276"/>
    </row>
    <row r="2064" spans="17:18" x14ac:dyDescent="0.2">
      <c r="Q2064" s="276"/>
      <c r="R2064" s="276"/>
    </row>
    <row r="2065" spans="17:18" x14ac:dyDescent="0.2">
      <c r="Q2065" s="276"/>
      <c r="R2065" s="276"/>
    </row>
    <row r="2066" spans="17:18" x14ac:dyDescent="0.2">
      <c r="Q2066" s="276"/>
      <c r="R2066" s="276"/>
    </row>
    <row r="2067" spans="17:18" x14ac:dyDescent="0.2">
      <c r="Q2067" s="276"/>
      <c r="R2067" s="276"/>
    </row>
    <row r="2068" spans="17:18" x14ac:dyDescent="0.2">
      <c r="Q2068" s="276"/>
      <c r="R2068" s="276"/>
    </row>
    <row r="2069" spans="17:18" x14ac:dyDescent="0.2">
      <c r="Q2069" s="276"/>
      <c r="R2069" s="276"/>
    </row>
    <row r="2070" spans="17:18" x14ac:dyDescent="0.2">
      <c r="Q2070" s="276"/>
      <c r="R2070" s="276"/>
    </row>
    <row r="2071" spans="17:18" x14ac:dyDescent="0.2">
      <c r="Q2071" s="276"/>
      <c r="R2071" s="276"/>
    </row>
    <row r="2072" spans="17:18" x14ac:dyDescent="0.2">
      <c r="Q2072" s="276"/>
      <c r="R2072" s="276"/>
    </row>
    <row r="2073" spans="17:18" x14ac:dyDescent="0.2">
      <c r="Q2073" s="276"/>
      <c r="R2073" s="276"/>
    </row>
    <row r="2074" spans="17:18" x14ac:dyDescent="0.2">
      <c r="Q2074" s="276"/>
      <c r="R2074" s="276"/>
    </row>
    <row r="2075" spans="17:18" x14ac:dyDescent="0.2">
      <c r="Q2075" s="276"/>
      <c r="R2075" s="276"/>
    </row>
    <row r="2076" spans="17:18" x14ac:dyDescent="0.2">
      <c r="Q2076" s="276"/>
      <c r="R2076" s="276"/>
    </row>
    <row r="2077" spans="17:18" x14ac:dyDescent="0.2">
      <c r="Q2077" s="276"/>
      <c r="R2077" s="276"/>
    </row>
    <row r="2078" spans="17:18" x14ac:dyDescent="0.2">
      <c r="Q2078" s="276"/>
      <c r="R2078" s="276"/>
    </row>
    <row r="2079" spans="17:18" x14ac:dyDescent="0.2">
      <c r="Q2079" s="276"/>
      <c r="R2079" s="276"/>
    </row>
    <row r="2080" spans="17:18" x14ac:dyDescent="0.2">
      <c r="Q2080" s="276"/>
      <c r="R2080" s="276"/>
    </row>
    <row r="2081" spans="17:18" x14ac:dyDescent="0.2">
      <c r="Q2081" s="276"/>
      <c r="R2081" s="276"/>
    </row>
    <row r="2082" spans="17:18" x14ac:dyDescent="0.2">
      <c r="Q2082" s="276"/>
      <c r="R2082" s="276"/>
    </row>
    <row r="2083" spans="17:18" x14ac:dyDescent="0.2">
      <c r="Q2083" s="276"/>
      <c r="R2083" s="276"/>
    </row>
    <row r="2084" spans="17:18" x14ac:dyDescent="0.2">
      <c r="Q2084" s="276"/>
      <c r="R2084" s="276"/>
    </row>
    <row r="2085" spans="17:18" x14ac:dyDescent="0.2">
      <c r="Q2085" s="276"/>
      <c r="R2085" s="276"/>
    </row>
    <row r="2086" spans="17:18" x14ac:dyDescent="0.2">
      <c r="Q2086" s="276"/>
      <c r="R2086" s="276"/>
    </row>
    <row r="2087" spans="17:18" x14ac:dyDescent="0.2">
      <c r="Q2087" s="276"/>
      <c r="R2087" s="276"/>
    </row>
    <row r="2088" spans="17:18" x14ac:dyDescent="0.2">
      <c r="Q2088" s="276"/>
      <c r="R2088" s="276"/>
    </row>
    <row r="2089" spans="17:18" x14ac:dyDescent="0.2">
      <c r="Q2089" s="276"/>
      <c r="R2089" s="276"/>
    </row>
    <row r="2090" spans="17:18" x14ac:dyDescent="0.2">
      <c r="Q2090" s="276"/>
      <c r="R2090" s="276"/>
    </row>
    <row r="2091" spans="17:18" x14ac:dyDescent="0.2">
      <c r="Q2091" s="276"/>
      <c r="R2091" s="276"/>
    </row>
    <row r="2092" spans="17:18" x14ac:dyDescent="0.2">
      <c r="Q2092" s="276"/>
      <c r="R2092" s="276"/>
    </row>
    <row r="2093" spans="17:18" x14ac:dyDescent="0.2">
      <c r="Q2093" s="276"/>
      <c r="R2093" s="276"/>
    </row>
    <row r="2094" spans="17:18" x14ac:dyDescent="0.2">
      <c r="Q2094" s="276"/>
      <c r="R2094" s="276"/>
    </row>
    <row r="2095" spans="17:18" x14ac:dyDescent="0.2">
      <c r="Q2095" s="276"/>
      <c r="R2095" s="276"/>
    </row>
    <row r="2096" spans="17:18" x14ac:dyDescent="0.2">
      <c r="Q2096" s="276"/>
      <c r="R2096" s="276"/>
    </row>
    <row r="2097" spans="17:18" x14ac:dyDescent="0.2">
      <c r="Q2097" s="276"/>
      <c r="R2097" s="276"/>
    </row>
    <row r="2098" spans="17:18" x14ac:dyDescent="0.2">
      <c r="Q2098" s="276"/>
      <c r="R2098" s="276"/>
    </row>
    <row r="2099" spans="17:18" x14ac:dyDescent="0.2">
      <c r="Q2099" s="276"/>
      <c r="R2099" s="276"/>
    </row>
    <row r="2100" spans="17:18" x14ac:dyDescent="0.2">
      <c r="Q2100" s="276"/>
      <c r="R2100" s="276"/>
    </row>
    <row r="2101" spans="17:18" x14ac:dyDescent="0.2">
      <c r="Q2101" s="276"/>
      <c r="R2101" s="276"/>
    </row>
    <row r="2102" spans="17:18" x14ac:dyDescent="0.2">
      <c r="Q2102" s="276"/>
      <c r="R2102" s="276"/>
    </row>
    <row r="2103" spans="17:18" x14ac:dyDescent="0.2">
      <c r="Q2103" s="276"/>
      <c r="R2103" s="276"/>
    </row>
    <row r="2104" spans="17:18" x14ac:dyDescent="0.2">
      <c r="Q2104" s="276"/>
      <c r="R2104" s="276"/>
    </row>
    <row r="2105" spans="17:18" x14ac:dyDescent="0.2">
      <c r="Q2105" s="276"/>
      <c r="R2105" s="276"/>
    </row>
    <row r="2106" spans="17:18" x14ac:dyDescent="0.2">
      <c r="Q2106" s="276"/>
      <c r="R2106" s="276"/>
    </row>
    <row r="2107" spans="17:18" x14ac:dyDescent="0.2">
      <c r="Q2107" s="276"/>
      <c r="R2107" s="276"/>
    </row>
    <row r="2108" spans="17:18" x14ac:dyDescent="0.2">
      <c r="Q2108" s="276"/>
      <c r="R2108" s="276"/>
    </row>
    <row r="2109" spans="17:18" x14ac:dyDescent="0.2">
      <c r="Q2109" s="276"/>
      <c r="R2109" s="276"/>
    </row>
    <row r="2110" spans="17:18" x14ac:dyDescent="0.2">
      <c r="Q2110" s="276"/>
      <c r="R2110" s="276"/>
    </row>
    <row r="2111" spans="17:18" x14ac:dyDescent="0.2">
      <c r="Q2111" s="276"/>
      <c r="R2111" s="276"/>
    </row>
    <row r="2112" spans="17:18" x14ac:dyDescent="0.2">
      <c r="Q2112" s="276"/>
      <c r="R2112" s="276"/>
    </row>
    <row r="2113" spans="17:18" x14ac:dyDescent="0.2">
      <c r="Q2113" s="276"/>
      <c r="R2113" s="276"/>
    </row>
    <row r="2114" spans="17:18" x14ac:dyDescent="0.2">
      <c r="Q2114" s="276"/>
      <c r="R2114" s="276"/>
    </row>
    <row r="2115" spans="17:18" x14ac:dyDescent="0.2">
      <c r="Q2115" s="276"/>
      <c r="R2115" s="276"/>
    </row>
    <row r="2116" spans="17:18" x14ac:dyDescent="0.2">
      <c r="Q2116" s="276"/>
      <c r="R2116" s="276"/>
    </row>
    <row r="2117" spans="17:18" x14ac:dyDescent="0.2">
      <c r="Q2117" s="276"/>
      <c r="R2117" s="276"/>
    </row>
    <row r="2118" spans="17:18" x14ac:dyDescent="0.2">
      <c r="Q2118" s="276"/>
      <c r="R2118" s="276"/>
    </row>
    <row r="2119" spans="17:18" x14ac:dyDescent="0.2">
      <c r="Q2119" s="276"/>
      <c r="R2119" s="276"/>
    </row>
    <row r="2120" spans="17:18" x14ac:dyDescent="0.2">
      <c r="Q2120" s="276"/>
      <c r="R2120" s="276"/>
    </row>
    <row r="2121" spans="17:18" x14ac:dyDescent="0.2">
      <c r="Q2121" s="276"/>
      <c r="R2121" s="276"/>
    </row>
    <row r="2122" spans="17:18" x14ac:dyDescent="0.2">
      <c r="Q2122" s="276"/>
      <c r="R2122" s="276"/>
    </row>
    <row r="2123" spans="17:18" x14ac:dyDescent="0.2">
      <c r="Q2123" s="276"/>
      <c r="R2123" s="276"/>
    </row>
    <row r="2124" spans="17:18" x14ac:dyDescent="0.2">
      <c r="Q2124" s="276"/>
      <c r="R2124" s="276"/>
    </row>
    <row r="2125" spans="17:18" x14ac:dyDescent="0.2">
      <c r="Q2125" s="276"/>
      <c r="R2125" s="276"/>
    </row>
    <row r="2126" spans="17:18" x14ac:dyDescent="0.2">
      <c r="Q2126" s="276"/>
      <c r="R2126" s="276"/>
    </row>
    <row r="2127" spans="17:18" x14ac:dyDescent="0.2">
      <c r="Q2127" s="276"/>
      <c r="R2127" s="276"/>
    </row>
    <row r="2128" spans="17:18" x14ac:dyDescent="0.2">
      <c r="Q2128" s="276"/>
      <c r="R2128" s="276"/>
    </row>
    <row r="2129" spans="17:18" x14ac:dyDescent="0.2">
      <c r="Q2129" s="276"/>
      <c r="R2129" s="276"/>
    </row>
    <row r="2130" spans="17:18" x14ac:dyDescent="0.2">
      <c r="Q2130" s="276"/>
      <c r="R2130" s="276"/>
    </row>
    <row r="2131" spans="17:18" x14ac:dyDescent="0.2">
      <c r="Q2131" s="276"/>
      <c r="R2131" s="276"/>
    </row>
    <row r="2132" spans="17:18" x14ac:dyDescent="0.2">
      <c r="Q2132" s="276"/>
      <c r="R2132" s="276"/>
    </row>
    <row r="2133" spans="17:18" x14ac:dyDescent="0.2">
      <c r="Q2133" s="276"/>
      <c r="R2133" s="276"/>
    </row>
    <row r="2134" spans="17:18" x14ac:dyDescent="0.2">
      <c r="Q2134" s="276"/>
      <c r="R2134" s="276"/>
    </row>
    <row r="2135" spans="17:18" x14ac:dyDescent="0.2">
      <c r="Q2135" s="276"/>
      <c r="R2135" s="276"/>
    </row>
    <row r="2136" spans="17:18" x14ac:dyDescent="0.2">
      <c r="Q2136" s="276"/>
      <c r="R2136" s="276"/>
    </row>
    <row r="2137" spans="17:18" x14ac:dyDescent="0.2">
      <c r="Q2137" s="276"/>
      <c r="R2137" s="276"/>
    </row>
    <row r="2138" spans="17:18" x14ac:dyDescent="0.2">
      <c r="Q2138" s="276"/>
      <c r="R2138" s="276"/>
    </row>
    <row r="2139" spans="17:18" x14ac:dyDescent="0.2">
      <c r="Q2139" s="276"/>
      <c r="R2139" s="276"/>
    </row>
    <row r="2140" spans="17:18" x14ac:dyDescent="0.2">
      <c r="Q2140" s="276"/>
      <c r="R2140" s="276"/>
    </row>
    <row r="2141" spans="17:18" x14ac:dyDescent="0.2">
      <c r="Q2141" s="276"/>
      <c r="R2141" s="276"/>
    </row>
    <row r="2142" spans="17:18" x14ac:dyDescent="0.2">
      <c r="Q2142" s="276"/>
      <c r="R2142" s="276"/>
    </row>
    <row r="2143" spans="17:18" x14ac:dyDescent="0.2">
      <c r="Q2143" s="276"/>
      <c r="R2143" s="276"/>
    </row>
    <row r="2144" spans="17:18" x14ac:dyDescent="0.2">
      <c r="Q2144" s="276"/>
      <c r="R2144" s="276"/>
    </row>
    <row r="2145" spans="17:18" x14ac:dyDescent="0.2">
      <c r="Q2145" s="276"/>
      <c r="R2145" s="276"/>
    </row>
    <row r="2146" spans="17:18" x14ac:dyDescent="0.2">
      <c r="Q2146" s="276"/>
      <c r="R2146" s="276"/>
    </row>
    <row r="2147" spans="17:18" x14ac:dyDescent="0.2">
      <c r="Q2147" s="276"/>
      <c r="R2147" s="276"/>
    </row>
    <row r="2148" spans="17:18" x14ac:dyDescent="0.2">
      <c r="Q2148" s="276"/>
      <c r="R2148" s="276"/>
    </row>
    <row r="2149" spans="17:18" x14ac:dyDescent="0.2">
      <c r="Q2149" s="276"/>
      <c r="R2149" s="276"/>
    </row>
    <row r="2150" spans="17:18" x14ac:dyDescent="0.2">
      <c r="Q2150" s="276"/>
      <c r="R2150" s="276"/>
    </row>
    <row r="2151" spans="17:18" x14ac:dyDescent="0.2">
      <c r="Q2151" s="276"/>
      <c r="R2151" s="276"/>
    </row>
    <row r="2152" spans="17:18" x14ac:dyDescent="0.2">
      <c r="Q2152" s="276"/>
      <c r="R2152" s="276"/>
    </row>
    <row r="2153" spans="17:18" x14ac:dyDescent="0.2">
      <c r="Q2153" s="276"/>
      <c r="R2153" s="276"/>
    </row>
    <row r="2154" spans="17:18" x14ac:dyDescent="0.2">
      <c r="Q2154" s="276"/>
      <c r="R2154" s="276"/>
    </row>
    <row r="2155" spans="17:18" x14ac:dyDescent="0.2">
      <c r="Q2155" s="276"/>
      <c r="R2155" s="276"/>
    </row>
    <row r="2156" spans="17:18" x14ac:dyDescent="0.2">
      <c r="Q2156" s="276"/>
      <c r="R2156" s="276"/>
    </row>
    <row r="2157" spans="17:18" x14ac:dyDescent="0.2">
      <c r="Q2157" s="276"/>
      <c r="R2157" s="276"/>
    </row>
    <row r="2158" spans="17:18" x14ac:dyDescent="0.2">
      <c r="Q2158" s="276"/>
      <c r="R2158" s="276"/>
    </row>
    <row r="2159" spans="17:18" x14ac:dyDescent="0.2">
      <c r="Q2159" s="276"/>
      <c r="R2159" s="276"/>
    </row>
    <row r="2160" spans="17:18" x14ac:dyDescent="0.2">
      <c r="Q2160" s="276"/>
      <c r="R2160" s="276"/>
    </row>
    <row r="2161" spans="17:18" x14ac:dyDescent="0.2">
      <c r="Q2161" s="276"/>
      <c r="R2161" s="276"/>
    </row>
    <row r="2162" spans="17:18" x14ac:dyDescent="0.2">
      <c r="Q2162" s="276"/>
      <c r="R2162" s="276"/>
    </row>
    <row r="2163" spans="17:18" x14ac:dyDescent="0.2">
      <c r="Q2163" s="276"/>
      <c r="R2163" s="276"/>
    </row>
    <row r="2164" spans="17:18" x14ac:dyDescent="0.2">
      <c r="Q2164" s="276"/>
      <c r="R2164" s="276"/>
    </row>
    <row r="2165" spans="17:18" x14ac:dyDescent="0.2">
      <c r="Q2165" s="276"/>
      <c r="R2165" s="276"/>
    </row>
    <row r="2166" spans="17:18" x14ac:dyDescent="0.2">
      <c r="Q2166" s="276"/>
      <c r="R2166" s="276"/>
    </row>
    <row r="2167" spans="17:18" x14ac:dyDescent="0.2">
      <c r="Q2167" s="276"/>
      <c r="R2167" s="276"/>
    </row>
    <row r="2168" spans="17:18" x14ac:dyDescent="0.2">
      <c r="Q2168" s="276"/>
      <c r="R2168" s="276"/>
    </row>
    <row r="2169" spans="17:18" x14ac:dyDescent="0.2">
      <c r="Q2169" s="276"/>
      <c r="R2169" s="276"/>
    </row>
    <row r="2170" spans="17:18" x14ac:dyDescent="0.2">
      <c r="Q2170" s="276"/>
      <c r="R2170" s="276"/>
    </row>
    <row r="2171" spans="17:18" x14ac:dyDescent="0.2">
      <c r="Q2171" s="276"/>
      <c r="R2171" s="276"/>
    </row>
    <row r="2172" spans="17:18" x14ac:dyDescent="0.2">
      <c r="Q2172" s="276"/>
      <c r="R2172" s="276"/>
    </row>
    <row r="2173" spans="17:18" x14ac:dyDescent="0.2">
      <c r="Q2173" s="276"/>
      <c r="R2173" s="276"/>
    </row>
    <row r="2174" spans="17:18" x14ac:dyDescent="0.2">
      <c r="Q2174" s="276"/>
      <c r="R2174" s="276"/>
    </row>
    <row r="2175" spans="17:18" x14ac:dyDescent="0.2">
      <c r="Q2175" s="276"/>
      <c r="R2175" s="276"/>
    </row>
    <row r="2176" spans="17:18" x14ac:dyDescent="0.2">
      <c r="Q2176" s="276"/>
      <c r="R2176" s="276"/>
    </row>
    <row r="2177" spans="17:18" x14ac:dyDescent="0.2">
      <c r="Q2177" s="276"/>
      <c r="R2177" s="276"/>
    </row>
    <row r="2178" spans="17:18" x14ac:dyDescent="0.2">
      <c r="Q2178" s="276"/>
      <c r="R2178" s="276"/>
    </row>
    <row r="2179" spans="17:18" x14ac:dyDescent="0.2">
      <c r="Q2179" s="276"/>
      <c r="R2179" s="276"/>
    </row>
    <row r="2180" spans="17:18" x14ac:dyDescent="0.2">
      <c r="Q2180" s="276"/>
      <c r="R2180" s="276"/>
    </row>
    <row r="2181" spans="17:18" x14ac:dyDescent="0.2">
      <c r="Q2181" s="276"/>
      <c r="R2181" s="276"/>
    </row>
    <row r="2182" spans="17:18" x14ac:dyDescent="0.2">
      <c r="Q2182" s="276"/>
      <c r="R2182" s="276"/>
    </row>
    <row r="2183" spans="17:18" x14ac:dyDescent="0.2">
      <c r="Q2183" s="276"/>
      <c r="R2183" s="276"/>
    </row>
    <row r="2184" spans="17:18" x14ac:dyDescent="0.2">
      <c r="Q2184" s="276"/>
      <c r="R2184" s="276"/>
    </row>
    <row r="2185" spans="17:18" x14ac:dyDescent="0.2">
      <c r="Q2185" s="276"/>
      <c r="R2185" s="276"/>
    </row>
    <row r="2186" spans="17:18" x14ac:dyDescent="0.2">
      <c r="Q2186" s="276"/>
      <c r="R2186" s="276"/>
    </row>
    <row r="2187" spans="17:18" x14ac:dyDescent="0.2">
      <c r="Q2187" s="276"/>
      <c r="R2187" s="276"/>
    </row>
    <row r="2188" spans="17:18" x14ac:dyDescent="0.2">
      <c r="Q2188" s="276"/>
      <c r="R2188" s="276"/>
    </row>
    <row r="2189" spans="17:18" x14ac:dyDescent="0.2">
      <c r="Q2189" s="276"/>
      <c r="R2189" s="276"/>
    </row>
    <row r="2190" spans="17:18" x14ac:dyDescent="0.2">
      <c r="Q2190" s="276"/>
      <c r="R2190" s="276"/>
    </row>
    <row r="2191" spans="17:18" x14ac:dyDescent="0.2">
      <c r="Q2191" s="276"/>
      <c r="R2191" s="276"/>
    </row>
    <row r="2192" spans="17:18" x14ac:dyDescent="0.2">
      <c r="Q2192" s="276"/>
      <c r="R2192" s="276"/>
    </row>
    <row r="2193" spans="17:18" x14ac:dyDescent="0.2">
      <c r="Q2193" s="276"/>
      <c r="R2193" s="276"/>
    </row>
    <row r="2194" spans="17:18" x14ac:dyDescent="0.2">
      <c r="Q2194" s="276"/>
      <c r="R2194" s="276"/>
    </row>
    <row r="2195" spans="17:18" x14ac:dyDescent="0.2">
      <c r="Q2195" s="276"/>
      <c r="R2195" s="276"/>
    </row>
    <row r="2196" spans="17:18" x14ac:dyDescent="0.2">
      <c r="Q2196" s="276"/>
      <c r="R2196" s="276"/>
    </row>
    <row r="2197" spans="17:18" x14ac:dyDescent="0.2">
      <c r="Q2197" s="276"/>
      <c r="R2197" s="276"/>
    </row>
    <row r="2198" spans="17:18" x14ac:dyDescent="0.2">
      <c r="Q2198" s="276"/>
      <c r="R2198" s="276"/>
    </row>
    <row r="2199" spans="17:18" x14ac:dyDescent="0.2">
      <c r="Q2199" s="276"/>
      <c r="R2199" s="276"/>
    </row>
    <row r="2200" spans="17:18" x14ac:dyDescent="0.2">
      <c r="Q2200" s="276"/>
      <c r="R2200" s="276"/>
    </row>
    <row r="2201" spans="17:18" x14ac:dyDescent="0.2">
      <c r="Q2201" s="276"/>
      <c r="R2201" s="276"/>
    </row>
    <row r="2202" spans="17:18" x14ac:dyDescent="0.2">
      <c r="Q2202" s="276"/>
      <c r="R2202" s="276"/>
    </row>
    <row r="2203" spans="17:18" x14ac:dyDescent="0.2">
      <c r="Q2203" s="276"/>
      <c r="R2203" s="276"/>
    </row>
    <row r="2204" spans="17:18" x14ac:dyDescent="0.2">
      <c r="Q2204" s="276"/>
      <c r="R2204" s="276"/>
    </row>
    <row r="2205" spans="17:18" x14ac:dyDescent="0.2">
      <c r="Q2205" s="276"/>
      <c r="R2205" s="276"/>
    </row>
    <row r="2206" spans="17:18" x14ac:dyDescent="0.2">
      <c r="Q2206" s="276"/>
      <c r="R2206" s="276"/>
    </row>
    <row r="2207" spans="17:18" x14ac:dyDescent="0.2">
      <c r="Q2207" s="276"/>
      <c r="R2207" s="276"/>
    </row>
    <row r="2208" spans="17:18" x14ac:dyDescent="0.2">
      <c r="Q2208" s="276"/>
      <c r="R2208" s="276"/>
    </row>
    <row r="2209" spans="17:18" x14ac:dyDescent="0.2">
      <c r="Q2209" s="276"/>
      <c r="R2209" s="276"/>
    </row>
    <row r="2210" spans="17:18" x14ac:dyDescent="0.2">
      <c r="Q2210" s="276"/>
      <c r="R2210" s="276"/>
    </row>
    <row r="2211" spans="17:18" x14ac:dyDescent="0.2">
      <c r="Q2211" s="276"/>
      <c r="R2211" s="276"/>
    </row>
    <row r="2212" spans="17:18" x14ac:dyDescent="0.2">
      <c r="Q2212" s="276"/>
      <c r="R2212" s="276"/>
    </row>
    <row r="2213" spans="17:18" x14ac:dyDescent="0.2">
      <c r="Q2213" s="276"/>
      <c r="R2213" s="276"/>
    </row>
    <row r="2214" spans="17:18" x14ac:dyDescent="0.2">
      <c r="Q2214" s="276"/>
      <c r="R2214" s="276"/>
    </row>
    <row r="2215" spans="17:18" x14ac:dyDescent="0.2">
      <c r="Q2215" s="276"/>
      <c r="R2215" s="276"/>
    </row>
    <row r="2216" spans="17:18" x14ac:dyDescent="0.2">
      <c r="Q2216" s="276"/>
      <c r="R2216" s="276"/>
    </row>
    <row r="2217" spans="17:18" x14ac:dyDescent="0.2">
      <c r="Q2217" s="276"/>
      <c r="R2217" s="276"/>
    </row>
    <row r="2218" spans="17:18" x14ac:dyDescent="0.2">
      <c r="Q2218" s="276"/>
      <c r="R2218" s="276"/>
    </row>
    <row r="2219" spans="17:18" x14ac:dyDescent="0.2">
      <c r="Q2219" s="276"/>
      <c r="R2219" s="276"/>
    </row>
    <row r="2220" spans="17:18" x14ac:dyDescent="0.2">
      <c r="Q2220" s="276"/>
      <c r="R2220" s="276"/>
    </row>
    <row r="2221" spans="17:18" x14ac:dyDescent="0.2">
      <c r="Q2221" s="276"/>
      <c r="R2221" s="276"/>
    </row>
    <row r="2222" spans="17:18" x14ac:dyDescent="0.2">
      <c r="Q2222" s="276"/>
      <c r="R2222" s="276"/>
    </row>
    <row r="2223" spans="17:18" x14ac:dyDescent="0.2">
      <c r="Q2223" s="276"/>
      <c r="R2223" s="276"/>
    </row>
    <row r="2224" spans="17:18" x14ac:dyDescent="0.2">
      <c r="Q2224" s="276"/>
      <c r="R2224" s="276"/>
    </row>
    <row r="2225" spans="17:18" x14ac:dyDescent="0.2">
      <c r="Q2225" s="276"/>
      <c r="R2225" s="276"/>
    </row>
    <row r="2226" spans="17:18" x14ac:dyDescent="0.2">
      <c r="Q2226" s="276"/>
      <c r="R2226" s="276"/>
    </row>
    <row r="2227" spans="17:18" x14ac:dyDescent="0.2">
      <c r="Q2227" s="276"/>
      <c r="R2227" s="276"/>
    </row>
    <row r="2228" spans="17:18" x14ac:dyDescent="0.2">
      <c r="Q2228" s="276"/>
      <c r="R2228" s="276"/>
    </row>
    <row r="2229" spans="17:18" x14ac:dyDescent="0.2">
      <c r="Q2229" s="276"/>
      <c r="R2229" s="276"/>
    </row>
    <row r="2230" spans="17:18" x14ac:dyDescent="0.2">
      <c r="Q2230" s="276"/>
      <c r="R2230" s="276"/>
    </row>
    <row r="2231" spans="17:18" x14ac:dyDescent="0.2">
      <c r="Q2231" s="276"/>
      <c r="R2231" s="276"/>
    </row>
    <row r="2232" spans="17:18" x14ac:dyDescent="0.2">
      <c r="Q2232" s="276"/>
      <c r="R2232" s="276"/>
    </row>
    <row r="2233" spans="17:18" x14ac:dyDescent="0.2">
      <c r="Q2233" s="276"/>
      <c r="R2233" s="276"/>
    </row>
    <row r="2234" spans="17:18" x14ac:dyDescent="0.2">
      <c r="Q2234" s="276"/>
      <c r="R2234" s="276"/>
    </row>
    <row r="2235" spans="17:18" x14ac:dyDescent="0.2">
      <c r="Q2235" s="276"/>
      <c r="R2235" s="276"/>
    </row>
    <row r="2236" spans="17:18" x14ac:dyDescent="0.2">
      <c r="Q2236" s="276"/>
      <c r="R2236" s="276"/>
    </row>
    <row r="2237" spans="17:18" x14ac:dyDescent="0.2">
      <c r="Q2237" s="276"/>
      <c r="R2237" s="276"/>
    </row>
    <row r="2238" spans="17:18" x14ac:dyDescent="0.2">
      <c r="Q2238" s="276"/>
      <c r="R2238" s="276"/>
    </row>
    <row r="2239" spans="17:18" x14ac:dyDescent="0.2">
      <c r="Q2239" s="276"/>
      <c r="R2239" s="276"/>
    </row>
    <row r="2240" spans="17:18" x14ac:dyDescent="0.2">
      <c r="Q2240" s="276"/>
      <c r="R2240" s="276"/>
    </row>
    <row r="2241" spans="17:18" x14ac:dyDescent="0.2">
      <c r="Q2241" s="276"/>
      <c r="R2241" s="276"/>
    </row>
    <row r="2242" spans="17:18" x14ac:dyDescent="0.2">
      <c r="Q2242" s="276"/>
      <c r="R2242" s="276"/>
    </row>
    <row r="2243" spans="17:18" x14ac:dyDescent="0.2">
      <c r="Q2243" s="276"/>
      <c r="R2243" s="276"/>
    </row>
    <row r="2244" spans="17:18" x14ac:dyDescent="0.2">
      <c r="Q2244" s="276"/>
      <c r="R2244" s="276"/>
    </row>
    <row r="2245" spans="17:18" x14ac:dyDescent="0.2">
      <c r="Q2245" s="276"/>
      <c r="R2245" s="276"/>
    </row>
    <row r="2246" spans="17:18" x14ac:dyDescent="0.2">
      <c r="Q2246" s="276"/>
      <c r="R2246" s="276"/>
    </row>
    <row r="2247" spans="17:18" x14ac:dyDescent="0.2">
      <c r="Q2247" s="276"/>
      <c r="R2247" s="276"/>
    </row>
    <row r="2248" spans="17:18" x14ac:dyDescent="0.2">
      <c r="Q2248" s="276"/>
      <c r="R2248" s="276"/>
    </row>
    <row r="2249" spans="17:18" x14ac:dyDescent="0.2">
      <c r="Q2249" s="276"/>
      <c r="R2249" s="276"/>
    </row>
    <row r="2250" spans="17:18" x14ac:dyDescent="0.2">
      <c r="Q2250" s="276"/>
      <c r="R2250" s="276"/>
    </row>
    <row r="2251" spans="17:18" x14ac:dyDescent="0.2">
      <c r="Q2251" s="276"/>
      <c r="R2251" s="276"/>
    </row>
    <row r="2252" spans="17:18" x14ac:dyDescent="0.2">
      <c r="Q2252" s="276"/>
      <c r="R2252" s="276"/>
    </row>
    <row r="2253" spans="17:18" x14ac:dyDescent="0.2">
      <c r="Q2253" s="276"/>
      <c r="R2253" s="276"/>
    </row>
    <row r="2254" spans="17:18" x14ac:dyDescent="0.2">
      <c r="Q2254" s="276"/>
      <c r="R2254" s="276"/>
    </row>
    <row r="2255" spans="17:18" x14ac:dyDescent="0.2">
      <c r="Q2255" s="276"/>
      <c r="R2255" s="276"/>
    </row>
    <row r="2256" spans="17:18" x14ac:dyDescent="0.2">
      <c r="Q2256" s="276"/>
      <c r="R2256" s="276"/>
    </row>
    <row r="2257" spans="17:18" x14ac:dyDescent="0.2">
      <c r="Q2257" s="276"/>
      <c r="R2257" s="276"/>
    </row>
    <row r="2258" spans="17:18" x14ac:dyDescent="0.2">
      <c r="Q2258" s="276"/>
      <c r="R2258" s="276"/>
    </row>
    <row r="2259" spans="17:18" x14ac:dyDescent="0.2">
      <c r="Q2259" s="276"/>
      <c r="R2259" s="276"/>
    </row>
    <row r="2260" spans="17:18" x14ac:dyDescent="0.2">
      <c r="Q2260" s="276"/>
      <c r="R2260" s="276"/>
    </row>
    <row r="2261" spans="17:18" x14ac:dyDescent="0.2">
      <c r="Q2261" s="276"/>
      <c r="R2261" s="276"/>
    </row>
    <row r="2262" spans="17:18" x14ac:dyDescent="0.2">
      <c r="Q2262" s="276"/>
      <c r="R2262" s="276"/>
    </row>
    <row r="2263" spans="17:18" x14ac:dyDescent="0.2">
      <c r="Q2263" s="276"/>
      <c r="R2263" s="276"/>
    </row>
    <row r="2264" spans="17:18" x14ac:dyDescent="0.2">
      <c r="Q2264" s="276"/>
      <c r="R2264" s="276"/>
    </row>
    <row r="2265" spans="17:18" x14ac:dyDescent="0.2">
      <c r="Q2265" s="276"/>
      <c r="R2265" s="276"/>
    </row>
    <row r="2266" spans="17:18" x14ac:dyDescent="0.2">
      <c r="Q2266" s="276"/>
      <c r="R2266" s="276"/>
    </row>
    <row r="2267" spans="17:18" x14ac:dyDescent="0.2">
      <c r="Q2267" s="276"/>
      <c r="R2267" s="276"/>
    </row>
    <row r="2268" spans="17:18" x14ac:dyDescent="0.2">
      <c r="Q2268" s="276"/>
      <c r="R2268" s="276"/>
    </row>
    <row r="2269" spans="17:18" x14ac:dyDescent="0.2">
      <c r="Q2269" s="276"/>
      <c r="R2269" s="276"/>
    </row>
    <row r="2270" spans="17:18" x14ac:dyDescent="0.2">
      <c r="Q2270" s="276"/>
      <c r="R2270" s="276"/>
    </row>
    <row r="2271" spans="17:18" x14ac:dyDescent="0.2">
      <c r="Q2271" s="276"/>
      <c r="R2271" s="276"/>
    </row>
    <row r="2272" spans="17:18" x14ac:dyDescent="0.2">
      <c r="Q2272" s="276"/>
      <c r="R2272" s="276"/>
    </row>
    <row r="2273" spans="17:18" x14ac:dyDescent="0.2">
      <c r="Q2273" s="276"/>
      <c r="R2273" s="276"/>
    </row>
    <row r="2274" spans="17:18" x14ac:dyDescent="0.2">
      <c r="Q2274" s="276"/>
      <c r="R2274" s="276"/>
    </row>
    <row r="2275" spans="17:18" x14ac:dyDescent="0.2">
      <c r="Q2275" s="276"/>
      <c r="R2275" s="276"/>
    </row>
    <row r="2276" spans="17:18" x14ac:dyDescent="0.2">
      <c r="Q2276" s="276"/>
      <c r="R2276" s="276"/>
    </row>
    <row r="2277" spans="17:18" x14ac:dyDescent="0.2">
      <c r="Q2277" s="276"/>
      <c r="R2277" s="276"/>
    </row>
    <row r="2278" spans="17:18" x14ac:dyDescent="0.2">
      <c r="Q2278" s="276"/>
      <c r="R2278" s="276"/>
    </row>
    <row r="2279" spans="17:18" x14ac:dyDescent="0.2">
      <c r="Q2279" s="276"/>
      <c r="R2279" s="276"/>
    </row>
    <row r="2280" spans="17:18" x14ac:dyDescent="0.2">
      <c r="Q2280" s="276"/>
      <c r="R2280" s="276"/>
    </row>
    <row r="2281" spans="17:18" x14ac:dyDescent="0.2">
      <c r="Q2281" s="276"/>
      <c r="R2281" s="276"/>
    </row>
    <row r="2282" spans="17:18" x14ac:dyDescent="0.2">
      <c r="Q2282" s="276"/>
      <c r="R2282" s="276"/>
    </row>
    <row r="2283" spans="17:18" x14ac:dyDescent="0.2">
      <c r="Q2283" s="276"/>
      <c r="R2283" s="276"/>
    </row>
    <row r="2284" spans="17:18" x14ac:dyDescent="0.2">
      <c r="Q2284" s="276"/>
      <c r="R2284" s="276"/>
    </row>
    <row r="2285" spans="17:18" x14ac:dyDescent="0.2">
      <c r="Q2285" s="276"/>
      <c r="R2285" s="276"/>
    </row>
    <row r="2286" spans="17:18" x14ac:dyDescent="0.2">
      <c r="Q2286" s="276"/>
      <c r="R2286" s="276"/>
    </row>
    <row r="2287" spans="17:18" x14ac:dyDescent="0.2">
      <c r="Q2287" s="276"/>
      <c r="R2287" s="276"/>
    </row>
    <row r="2288" spans="17:18" x14ac:dyDescent="0.2">
      <c r="Q2288" s="276"/>
      <c r="R2288" s="276"/>
    </row>
    <row r="2289" spans="17:18" x14ac:dyDescent="0.2">
      <c r="Q2289" s="276"/>
      <c r="R2289" s="276"/>
    </row>
    <row r="2290" spans="17:18" x14ac:dyDescent="0.2">
      <c r="Q2290" s="276"/>
      <c r="R2290" s="276"/>
    </row>
    <row r="2291" spans="17:18" x14ac:dyDescent="0.2">
      <c r="Q2291" s="276"/>
      <c r="R2291" s="276"/>
    </row>
    <row r="2292" spans="17:18" x14ac:dyDescent="0.2">
      <c r="Q2292" s="276"/>
      <c r="R2292" s="276"/>
    </row>
    <row r="2293" spans="17:18" x14ac:dyDescent="0.2">
      <c r="Q2293" s="276"/>
      <c r="R2293" s="276"/>
    </row>
    <row r="2294" spans="17:18" x14ac:dyDescent="0.2">
      <c r="Q2294" s="276"/>
      <c r="R2294" s="276"/>
    </row>
    <row r="2295" spans="17:18" x14ac:dyDescent="0.2">
      <c r="Q2295" s="276"/>
      <c r="R2295" s="276"/>
    </row>
    <row r="2296" spans="17:18" x14ac:dyDescent="0.2">
      <c r="Q2296" s="276"/>
      <c r="R2296" s="276"/>
    </row>
    <row r="2297" spans="17:18" x14ac:dyDescent="0.2">
      <c r="Q2297" s="276"/>
      <c r="R2297" s="276"/>
    </row>
    <row r="2298" spans="17:18" x14ac:dyDescent="0.2">
      <c r="Q2298" s="276"/>
      <c r="R2298" s="276"/>
    </row>
    <row r="2299" spans="17:18" x14ac:dyDescent="0.2">
      <c r="Q2299" s="276"/>
      <c r="R2299" s="276"/>
    </row>
    <row r="2300" spans="17:18" x14ac:dyDescent="0.2">
      <c r="Q2300" s="276"/>
      <c r="R2300" s="276"/>
    </row>
    <row r="2301" spans="17:18" x14ac:dyDescent="0.2">
      <c r="Q2301" s="276"/>
      <c r="R2301" s="276"/>
    </row>
    <row r="2302" spans="17:18" x14ac:dyDescent="0.2">
      <c r="Q2302" s="276"/>
      <c r="R2302" s="276"/>
    </row>
    <row r="2303" spans="17:18" x14ac:dyDescent="0.2">
      <c r="Q2303" s="276"/>
      <c r="R2303" s="276"/>
    </row>
    <row r="2304" spans="17:18" x14ac:dyDescent="0.2">
      <c r="Q2304" s="276"/>
      <c r="R2304" s="276"/>
    </row>
    <row r="2305" spans="17:18" x14ac:dyDescent="0.2">
      <c r="Q2305" s="276"/>
      <c r="R2305" s="276"/>
    </row>
    <row r="2306" spans="17:18" x14ac:dyDescent="0.2">
      <c r="Q2306" s="276"/>
      <c r="R2306" s="276"/>
    </row>
    <row r="2307" spans="17:18" x14ac:dyDescent="0.2">
      <c r="Q2307" s="276"/>
      <c r="R2307" s="276"/>
    </row>
    <row r="2308" spans="17:18" x14ac:dyDescent="0.2">
      <c r="Q2308" s="276"/>
      <c r="R2308" s="276"/>
    </row>
    <row r="2309" spans="17:18" x14ac:dyDescent="0.2">
      <c r="Q2309" s="276"/>
      <c r="R2309" s="276"/>
    </row>
    <row r="2310" spans="17:18" x14ac:dyDescent="0.2">
      <c r="Q2310" s="276"/>
      <c r="R2310" s="276"/>
    </row>
    <row r="2311" spans="17:18" x14ac:dyDescent="0.2">
      <c r="Q2311" s="276"/>
      <c r="R2311" s="276"/>
    </row>
    <row r="2312" spans="17:18" x14ac:dyDescent="0.2">
      <c r="Q2312" s="276"/>
      <c r="R2312" s="276"/>
    </row>
    <row r="2313" spans="17:18" x14ac:dyDescent="0.2">
      <c r="Q2313" s="276"/>
      <c r="R2313" s="276"/>
    </row>
    <row r="2314" spans="17:18" x14ac:dyDescent="0.2">
      <c r="Q2314" s="276"/>
      <c r="R2314" s="276"/>
    </row>
    <row r="2315" spans="17:18" x14ac:dyDescent="0.2">
      <c r="Q2315" s="276"/>
      <c r="R2315" s="276"/>
    </row>
    <row r="2316" spans="17:18" x14ac:dyDescent="0.2">
      <c r="Q2316" s="276"/>
      <c r="R2316" s="276"/>
    </row>
    <row r="2317" spans="17:18" x14ac:dyDescent="0.2">
      <c r="Q2317" s="276"/>
      <c r="R2317" s="276"/>
    </row>
    <row r="2318" spans="17:18" x14ac:dyDescent="0.2">
      <c r="Q2318" s="276"/>
      <c r="R2318" s="276"/>
    </row>
    <row r="2319" spans="17:18" x14ac:dyDescent="0.2">
      <c r="Q2319" s="276"/>
      <c r="R2319" s="276"/>
    </row>
    <row r="2320" spans="17:18" x14ac:dyDescent="0.2">
      <c r="Q2320" s="276"/>
      <c r="R2320" s="276"/>
    </row>
    <row r="2321" spans="17:18" x14ac:dyDescent="0.2">
      <c r="Q2321" s="276"/>
      <c r="R2321" s="276"/>
    </row>
    <row r="2322" spans="17:18" x14ac:dyDescent="0.2">
      <c r="Q2322" s="276"/>
      <c r="R2322" s="276"/>
    </row>
    <row r="2323" spans="17:18" x14ac:dyDescent="0.2">
      <c r="Q2323" s="276"/>
      <c r="R2323" s="276"/>
    </row>
    <row r="2324" spans="17:18" x14ac:dyDescent="0.2">
      <c r="Q2324" s="276"/>
      <c r="R2324" s="276"/>
    </row>
    <row r="2325" spans="17:18" x14ac:dyDescent="0.2">
      <c r="Q2325" s="276"/>
      <c r="R2325" s="276"/>
    </row>
    <row r="2326" spans="17:18" x14ac:dyDescent="0.2">
      <c r="Q2326" s="276"/>
      <c r="R2326" s="276"/>
    </row>
    <row r="2327" spans="17:18" x14ac:dyDescent="0.2">
      <c r="Q2327" s="276"/>
      <c r="R2327" s="276"/>
    </row>
    <row r="2328" spans="17:18" x14ac:dyDescent="0.2">
      <c r="Q2328" s="276"/>
      <c r="R2328" s="276"/>
    </row>
    <row r="2329" spans="17:18" x14ac:dyDescent="0.2">
      <c r="Q2329" s="276"/>
      <c r="R2329" s="276"/>
    </row>
    <row r="2330" spans="17:18" x14ac:dyDescent="0.2">
      <c r="Q2330" s="276"/>
      <c r="R2330" s="276"/>
    </row>
    <row r="2331" spans="17:18" x14ac:dyDescent="0.2">
      <c r="Q2331" s="276"/>
      <c r="R2331" s="276"/>
    </row>
    <row r="2332" spans="17:18" x14ac:dyDescent="0.2">
      <c r="Q2332" s="276"/>
      <c r="R2332" s="276"/>
    </row>
    <row r="2333" spans="17:18" x14ac:dyDescent="0.2">
      <c r="Q2333" s="276"/>
      <c r="R2333" s="276"/>
    </row>
    <row r="2334" spans="17:18" x14ac:dyDescent="0.2">
      <c r="Q2334" s="276"/>
      <c r="R2334" s="276"/>
    </row>
    <row r="2335" spans="17:18" x14ac:dyDescent="0.2">
      <c r="Q2335" s="276"/>
      <c r="R2335" s="276"/>
    </row>
    <row r="2336" spans="17:18" x14ac:dyDescent="0.2">
      <c r="Q2336" s="276"/>
      <c r="R2336" s="276"/>
    </row>
    <row r="2337" spans="17:18" x14ac:dyDescent="0.2">
      <c r="Q2337" s="276"/>
      <c r="R2337" s="276"/>
    </row>
    <row r="2338" spans="17:18" x14ac:dyDescent="0.2">
      <c r="Q2338" s="276"/>
      <c r="R2338" s="276"/>
    </row>
    <row r="2339" spans="17:18" x14ac:dyDescent="0.2">
      <c r="Q2339" s="276"/>
      <c r="R2339" s="276"/>
    </row>
    <row r="2340" spans="17:18" x14ac:dyDescent="0.2">
      <c r="Q2340" s="276"/>
      <c r="R2340" s="276"/>
    </row>
    <row r="2341" spans="17:18" x14ac:dyDescent="0.2">
      <c r="Q2341" s="276"/>
      <c r="R2341" s="276"/>
    </row>
    <row r="2342" spans="17:18" x14ac:dyDescent="0.2">
      <c r="Q2342" s="276"/>
      <c r="R2342" s="276"/>
    </row>
    <row r="2343" spans="17:18" x14ac:dyDescent="0.2">
      <c r="Q2343" s="276"/>
      <c r="R2343" s="276"/>
    </row>
    <row r="2344" spans="17:18" x14ac:dyDescent="0.2">
      <c r="Q2344" s="276"/>
      <c r="R2344" s="276"/>
    </row>
    <row r="2345" spans="17:18" x14ac:dyDescent="0.2">
      <c r="Q2345" s="276"/>
      <c r="R2345" s="276"/>
    </row>
    <row r="2346" spans="17:18" x14ac:dyDescent="0.2">
      <c r="Q2346" s="276"/>
      <c r="R2346" s="276"/>
    </row>
    <row r="2347" spans="17:18" x14ac:dyDescent="0.2">
      <c r="Q2347" s="276"/>
      <c r="R2347" s="276"/>
    </row>
    <row r="2348" spans="17:18" x14ac:dyDescent="0.2">
      <c r="Q2348" s="276"/>
      <c r="R2348" s="276"/>
    </row>
    <row r="2349" spans="17:18" x14ac:dyDescent="0.2">
      <c r="Q2349" s="276"/>
      <c r="R2349" s="276"/>
    </row>
    <row r="2350" spans="17:18" x14ac:dyDescent="0.2">
      <c r="Q2350" s="276"/>
      <c r="R2350" s="276"/>
    </row>
    <row r="2351" spans="17:18" x14ac:dyDescent="0.2">
      <c r="Q2351" s="276"/>
      <c r="R2351" s="276"/>
    </row>
    <row r="2352" spans="17:18" x14ac:dyDescent="0.2">
      <c r="Q2352" s="276"/>
      <c r="R2352" s="276"/>
    </row>
    <row r="2353" spans="17:18" x14ac:dyDescent="0.2">
      <c r="Q2353" s="276"/>
      <c r="R2353" s="276"/>
    </row>
    <row r="2354" spans="17:18" x14ac:dyDescent="0.2">
      <c r="Q2354" s="276"/>
      <c r="R2354" s="276"/>
    </row>
    <row r="2355" spans="17:18" x14ac:dyDescent="0.2">
      <c r="Q2355" s="276"/>
      <c r="R2355" s="276"/>
    </row>
    <row r="2356" spans="17:18" x14ac:dyDescent="0.2">
      <c r="Q2356" s="276"/>
      <c r="R2356" s="276"/>
    </row>
    <row r="2357" spans="17:18" x14ac:dyDescent="0.2">
      <c r="Q2357" s="276"/>
      <c r="R2357" s="276"/>
    </row>
    <row r="2358" spans="17:18" x14ac:dyDescent="0.2">
      <c r="Q2358" s="276"/>
      <c r="R2358" s="276"/>
    </row>
    <row r="2359" spans="17:18" x14ac:dyDescent="0.2">
      <c r="Q2359" s="276"/>
      <c r="R2359" s="276"/>
    </row>
    <row r="2360" spans="17:18" x14ac:dyDescent="0.2">
      <c r="Q2360" s="276"/>
      <c r="R2360" s="276"/>
    </row>
    <row r="2361" spans="17:18" x14ac:dyDescent="0.2">
      <c r="Q2361" s="276"/>
      <c r="R2361" s="276"/>
    </row>
    <row r="2362" spans="17:18" x14ac:dyDescent="0.2">
      <c r="Q2362" s="276"/>
      <c r="R2362" s="276"/>
    </row>
    <row r="2363" spans="17:18" x14ac:dyDescent="0.2">
      <c r="Q2363" s="276"/>
      <c r="R2363" s="276"/>
    </row>
    <row r="2364" spans="17:18" x14ac:dyDescent="0.2">
      <c r="Q2364" s="276"/>
      <c r="R2364" s="276"/>
    </row>
    <row r="2365" spans="17:18" x14ac:dyDescent="0.2">
      <c r="Q2365" s="276"/>
      <c r="R2365" s="276"/>
    </row>
    <row r="2366" spans="17:18" x14ac:dyDescent="0.2">
      <c r="Q2366" s="276"/>
      <c r="R2366" s="276"/>
    </row>
    <row r="2367" spans="17:18" x14ac:dyDescent="0.2">
      <c r="Q2367" s="276"/>
      <c r="R2367" s="276"/>
    </row>
    <row r="2368" spans="17:18" x14ac:dyDescent="0.2">
      <c r="Q2368" s="276"/>
      <c r="R2368" s="276"/>
    </row>
    <row r="2369" spans="17:18" x14ac:dyDescent="0.2">
      <c r="Q2369" s="276"/>
      <c r="R2369" s="276"/>
    </row>
    <row r="2370" spans="17:18" x14ac:dyDescent="0.2">
      <c r="Q2370" s="276"/>
      <c r="R2370" s="276"/>
    </row>
    <row r="2371" spans="17:18" x14ac:dyDescent="0.2">
      <c r="Q2371" s="276"/>
      <c r="R2371" s="276"/>
    </row>
    <row r="2372" spans="17:18" x14ac:dyDescent="0.2">
      <c r="Q2372" s="276"/>
      <c r="R2372" s="276"/>
    </row>
    <row r="2373" spans="17:18" x14ac:dyDescent="0.2">
      <c r="Q2373" s="276"/>
      <c r="R2373" s="276"/>
    </row>
    <row r="2374" spans="17:18" x14ac:dyDescent="0.2">
      <c r="Q2374" s="276"/>
      <c r="R2374" s="276"/>
    </row>
    <row r="2375" spans="17:18" x14ac:dyDescent="0.2">
      <c r="Q2375" s="276"/>
      <c r="R2375" s="276"/>
    </row>
    <row r="2376" spans="17:18" x14ac:dyDescent="0.2">
      <c r="Q2376" s="276"/>
      <c r="R2376" s="276"/>
    </row>
    <row r="2377" spans="17:18" x14ac:dyDescent="0.2">
      <c r="Q2377" s="276"/>
      <c r="R2377" s="276"/>
    </row>
    <row r="2378" spans="17:18" x14ac:dyDescent="0.2">
      <c r="Q2378" s="276"/>
      <c r="R2378" s="276"/>
    </row>
    <row r="2379" spans="17:18" x14ac:dyDescent="0.2">
      <c r="Q2379" s="276"/>
      <c r="R2379" s="276"/>
    </row>
    <row r="2380" spans="17:18" x14ac:dyDescent="0.2">
      <c r="Q2380" s="276"/>
      <c r="R2380" s="276"/>
    </row>
    <row r="2381" spans="17:18" x14ac:dyDescent="0.2">
      <c r="Q2381" s="276"/>
      <c r="R2381" s="276"/>
    </row>
    <row r="2382" spans="17:18" x14ac:dyDescent="0.2">
      <c r="Q2382" s="276"/>
      <c r="R2382" s="276"/>
    </row>
    <row r="2383" spans="17:18" x14ac:dyDescent="0.2">
      <c r="Q2383" s="276"/>
      <c r="R2383" s="276"/>
    </row>
    <row r="2384" spans="17:18" x14ac:dyDescent="0.2">
      <c r="Q2384" s="276"/>
      <c r="R2384" s="276"/>
    </row>
    <row r="2385" spans="17:18" x14ac:dyDescent="0.2">
      <c r="Q2385" s="276"/>
      <c r="R2385" s="276"/>
    </row>
    <row r="2386" spans="17:18" x14ac:dyDescent="0.2">
      <c r="Q2386" s="276"/>
      <c r="R2386" s="276"/>
    </row>
    <row r="2387" spans="17:18" x14ac:dyDescent="0.2">
      <c r="Q2387" s="276"/>
      <c r="R2387" s="276"/>
    </row>
    <row r="2388" spans="17:18" x14ac:dyDescent="0.2">
      <c r="Q2388" s="276"/>
      <c r="R2388" s="276"/>
    </row>
    <row r="2389" spans="17:18" x14ac:dyDescent="0.2">
      <c r="Q2389" s="276"/>
      <c r="R2389" s="276"/>
    </row>
    <row r="2390" spans="17:18" x14ac:dyDescent="0.2">
      <c r="Q2390" s="276"/>
      <c r="R2390" s="276"/>
    </row>
    <row r="2391" spans="17:18" x14ac:dyDescent="0.2">
      <c r="Q2391" s="276"/>
      <c r="R2391" s="276"/>
    </row>
    <row r="2392" spans="17:18" x14ac:dyDescent="0.2">
      <c r="Q2392" s="276"/>
      <c r="R2392" s="276"/>
    </row>
    <row r="2393" spans="17:18" x14ac:dyDescent="0.2">
      <c r="Q2393" s="276"/>
      <c r="R2393" s="276"/>
    </row>
    <row r="2394" spans="17:18" x14ac:dyDescent="0.2">
      <c r="Q2394" s="276"/>
      <c r="R2394" s="276"/>
    </row>
    <row r="2395" spans="17:18" x14ac:dyDescent="0.2">
      <c r="Q2395" s="276"/>
      <c r="R2395" s="276"/>
    </row>
    <row r="2396" spans="17:18" x14ac:dyDescent="0.2">
      <c r="Q2396" s="276"/>
      <c r="R2396" s="276"/>
    </row>
    <row r="2397" spans="17:18" x14ac:dyDescent="0.2">
      <c r="Q2397" s="276"/>
      <c r="R2397" s="276"/>
    </row>
    <row r="2398" spans="17:18" x14ac:dyDescent="0.2">
      <c r="Q2398" s="276"/>
      <c r="R2398" s="276"/>
    </row>
    <row r="2399" spans="17:18" x14ac:dyDescent="0.2">
      <c r="Q2399" s="276"/>
      <c r="R2399" s="276"/>
    </row>
    <row r="2400" spans="17:18" x14ac:dyDescent="0.2">
      <c r="Q2400" s="276"/>
      <c r="R2400" s="276"/>
    </row>
    <row r="2401" spans="17:18" x14ac:dyDescent="0.2">
      <c r="Q2401" s="276"/>
      <c r="R2401" s="276"/>
    </row>
    <row r="2402" spans="17:18" x14ac:dyDescent="0.2">
      <c r="Q2402" s="276"/>
      <c r="R2402" s="276"/>
    </row>
    <row r="2403" spans="17:18" x14ac:dyDescent="0.2">
      <c r="Q2403" s="276"/>
      <c r="R2403" s="276"/>
    </row>
    <row r="2404" spans="17:18" x14ac:dyDescent="0.2">
      <c r="Q2404" s="276"/>
      <c r="R2404" s="276"/>
    </row>
    <row r="2405" spans="17:18" x14ac:dyDescent="0.2">
      <c r="Q2405" s="276"/>
      <c r="R2405" s="276"/>
    </row>
    <row r="2406" spans="17:18" x14ac:dyDescent="0.2">
      <c r="Q2406" s="276"/>
      <c r="R2406" s="276"/>
    </row>
    <row r="2407" spans="17:18" x14ac:dyDescent="0.2">
      <c r="Q2407" s="276"/>
      <c r="R2407" s="276"/>
    </row>
    <row r="2408" spans="17:18" x14ac:dyDescent="0.2">
      <c r="Q2408" s="276"/>
      <c r="R2408" s="276"/>
    </row>
    <row r="2409" spans="17:18" x14ac:dyDescent="0.2">
      <c r="Q2409" s="276"/>
      <c r="R2409" s="276"/>
    </row>
    <row r="2410" spans="17:18" x14ac:dyDescent="0.2">
      <c r="Q2410" s="276"/>
      <c r="R2410" s="276"/>
    </row>
    <row r="2411" spans="17:18" x14ac:dyDescent="0.2">
      <c r="Q2411" s="276"/>
      <c r="R2411" s="276"/>
    </row>
    <row r="2412" spans="17:18" x14ac:dyDescent="0.2">
      <c r="Q2412" s="276"/>
      <c r="R2412" s="276"/>
    </row>
    <row r="2413" spans="17:18" x14ac:dyDescent="0.2">
      <c r="Q2413" s="276"/>
      <c r="R2413" s="276"/>
    </row>
    <row r="2414" spans="17:18" x14ac:dyDescent="0.2">
      <c r="Q2414" s="276"/>
      <c r="R2414" s="276"/>
    </row>
    <row r="2415" spans="17:18" x14ac:dyDescent="0.2">
      <c r="Q2415" s="276"/>
      <c r="R2415" s="276"/>
    </row>
    <row r="2416" spans="17:18" x14ac:dyDescent="0.2">
      <c r="Q2416" s="276"/>
      <c r="R2416" s="276"/>
    </row>
    <row r="2417" spans="17:18" x14ac:dyDescent="0.2">
      <c r="Q2417" s="276"/>
      <c r="R2417" s="276"/>
    </row>
    <row r="2418" spans="17:18" x14ac:dyDescent="0.2">
      <c r="Q2418" s="276"/>
      <c r="R2418" s="276"/>
    </row>
    <row r="2419" spans="17:18" x14ac:dyDescent="0.2">
      <c r="Q2419" s="276"/>
      <c r="R2419" s="276"/>
    </row>
    <row r="2420" spans="17:18" x14ac:dyDescent="0.2">
      <c r="Q2420" s="276"/>
      <c r="R2420" s="276"/>
    </row>
    <row r="2421" spans="17:18" x14ac:dyDescent="0.2">
      <c r="Q2421" s="276"/>
      <c r="R2421" s="276"/>
    </row>
    <row r="2422" spans="17:18" x14ac:dyDescent="0.2">
      <c r="Q2422" s="276"/>
      <c r="R2422" s="276"/>
    </row>
    <row r="2423" spans="17:18" x14ac:dyDescent="0.2">
      <c r="Q2423" s="276"/>
      <c r="R2423" s="276"/>
    </row>
    <row r="2424" spans="17:18" x14ac:dyDescent="0.2">
      <c r="Q2424" s="276"/>
      <c r="R2424" s="276"/>
    </row>
    <row r="2425" spans="17:18" x14ac:dyDescent="0.2">
      <c r="Q2425" s="276"/>
      <c r="R2425" s="276"/>
    </row>
    <row r="2426" spans="17:18" x14ac:dyDescent="0.2">
      <c r="Q2426" s="276"/>
      <c r="R2426" s="276"/>
    </row>
    <row r="2427" spans="17:18" x14ac:dyDescent="0.2">
      <c r="Q2427" s="276"/>
      <c r="R2427" s="276"/>
    </row>
    <row r="2428" spans="17:18" x14ac:dyDescent="0.2">
      <c r="Q2428" s="276"/>
      <c r="R2428" s="276"/>
    </row>
    <row r="2429" spans="17:18" x14ac:dyDescent="0.2">
      <c r="Q2429" s="276"/>
      <c r="R2429" s="276"/>
    </row>
    <row r="2430" spans="17:18" x14ac:dyDescent="0.2">
      <c r="Q2430" s="276"/>
      <c r="R2430" s="276"/>
    </row>
    <row r="2431" spans="17:18" x14ac:dyDescent="0.2">
      <c r="Q2431" s="276"/>
      <c r="R2431" s="276"/>
    </row>
    <row r="2432" spans="17:18" x14ac:dyDescent="0.2">
      <c r="Q2432" s="276"/>
      <c r="R2432" s="276"/>
    </row>
    <row r="2433" spans="17:18" x14ac:dyDescent="0.2">
      <c r="Q2433" s="276"/>
      <c r="R2433" s="276"/>
    </row>
    <row r="2434" spans="17:18" x14ac:dyDescent="0.2">
      <c r="Q2434" s="276"/>
      <c r="R2434" s="276"/>
    </row>
    <row r="2435" spans="17:18" x14ac:dyDescent="0.2">
      <c r="Q2435" s="276"/>
      <c r="R2435" s="276"/>
    </row>
    <row r="2436" spans="17:18" x14ac:dyDescent="0.2">
      <c r="Q2436" s="276"/>
      <c r="R2436" s="276"/>
    </row>
    <row r="2437" spans="17:18" x14ac:dyDescent="0.2">
      <c r="Q2437" s="276"/>
      <c r="R2437" s="276"/>
    </row>
    <row r="2438" spans="17:18" x14ac:dyDescent="0.2">
      <c r="Q2438" s="276"/>
      <c r="R2438" s="276"/>
    </row>
    <row r="2439" spans="17:18" x14ac:dyDescent="0.2">
      <c r="Q2439" s="276"/>
      <c r="R2439" s="276"/>
    </row>
    <row r="2440" spans="17:18" x14ac:dyDescent="0.2">
      <c r="Q2440" s="276"/>
      <c r="R2440" s="276"/>
    </row>
    <row r="2441" spans="17:18" x14ac:dyDescent="0.2">
      <c r="Q2441" s="276"/>
      <c r="R2441" s="276"/>
    </row>
    <row r="2442" spans="17:18" x14ac:dyDescent="0.2">
      <c r="Q2442" s="276"/>
      <c r="R2442" s="276"/>
    </row>
    <row r="2443" spans="17:18" x14ac:dyDescent="0.2">
      <c r="Q2443" s="276"/>
      <c r="R2443" s="276"/>
    </row>
    <row r="2444" spans="17:18" x14ac:dyDescent="0.2">
      <c r="Q2444" s="276"/>
      <c r="R2444" s="276"/>
    </row>
    <row r="2445" spans="17:18" x14ac:dyDescent="0.2">
      <c r="Q2445" s="276"/>
      <c r="R2445" s="276"/>
    </row>
    <row r="2446" spans="17:18" x14ac:dyDescent="0.2">
      <c r="Q2446" s="276"/>
      <c r="R2446" s="276"/>
    </row>
    <row r="2447" spans="17:18" x14ac:dyDescent="0.2">
      <c r="Q2447" s="276"/>
      <c r="R2447" s="276"/>
    </row>
    <row r="2448" spans="17:18" x14ac:dyDescent="0.2">
      <c r="Q2448" s="276"/>
      <c r="R2448" s="276"/>
    </row>
    <row r="2449" spans="17:18" x14ac:dyDescent="0.2">
      <c r="Q2449" s="276"/>
      <c r="R2449" s="276"/>
    </row>
    <row r="2450" spans="17:18" x14ac:dyDescent="0.2">
      <c r="Q2450" s="276"/>
      <c r="R2450" s="276"/>
    </row>
    <row r="2451" spans="17:18" x14ac:dyDescent="0.2">
      <c r="Q2451" s="276"/>
      <c r="R2451" s="276"/>
    </row>
    <row r="2452" spans="17:18" x14ac:dyDescent="0.2">
      <c r="Q2452" s="276"/>
      <c r="R2452" s="276"/>
    </row>
    <row r="2453" spans="17:18" x14ac:dyDescent="0.2">
      <c r="Q2453" s="276"/>
      <c r="R2453" s="276"/>
    </row>
    <row r="2454" spans="17:18" x14ac:dyDescent="0.2">
      <c r="Q2454" s="276"/>
      <c r="R2454" s="276"/>
    </row>
    <row r="2455" spans="17:18" x14ac:dyDescent="0.2">
      <c r="Q2455" s="276"/>
      <c r="R2455" s="276"/>
    </row>
    <row r="2456" spans="17:18" x14ac:dyDescent="0.2">
      <c r="Q2456" s="276"/>
      <c r="R2456" s="276"/>
    </row>
    <row r="2457" spans="17:18" x14ac:dyDescent="0.2">
      <c r="Q2457" s="276"/>
      <c r="R2457" s="276"/>
    </row>
    <row r="2458" spans="17:18" x14ac:dyDescent="0.2">
      <c r="Q2458" s="276"/>
      <c r="R2458" s="276"/>
    </row>
    <row r="2459" spans="17:18" x14ac:dyDescent="0.2">
      <c r="Q2459" s="276"/>
      <c r="R2459" s="276"/>
    </row>
    <row r="2460" spans="17:18" x14ac:dyDescent="0.2">
      <c r="Q2460" s="276"/>
      <c r="R2460" s="276"/>
    </row>
    <row r="2461" spans="17:18" x14ac:dyDescent="0.2">
      <c r="Q2461" s="276"/>
      <c r="R2461" s="276"/>
    </row>
    <row r="2462" spans="17:18" x14ac:dyDescent="0.2">
      <c r="Q2462" s="276"/>
      <c r="R2462" s="276"/>
    </row>
    <row r="2463" spans="17:18" x14ac:dyDescent="0.2">
      <c r="Q2463" s="276"/>
      <c r="R2463" s="276"/>
    </row>
    <row r="2464" spans="17:18" x14ac:dyDescent="0.2">
      <c r="Q2464" s="276"/>
      <c r="R2464" s="276"/>
    </row>
    <row r="2465" spans="17:18" x14ac:dyDescent="0.2">
      <c r="Q2465" s="276"/>
      <c r="R2465" s="276"/>
    </row>
    <row r="2466" spans="17:18" x14ac:dyDescent="0.2">
      <c r="Q2466" s="276"/>
      <c r="R2466" s="276"/>
    </row>
    <row r="2467" spans="17:18" x14ac:dyDescent="0.2">
      <c r="Q2467" s="276"/>
      <c r="R2467" s="276"/>
    </row>
    <row r="2468" spans="17:18" x14ac:dyDescent="0.2">
      <c r="Q2468" s="276"/>
      <c r="R2468" s="276"/>
    </row>
    <row r="2469" spans="17:18" x14ac:dyDescent="0.2">
      <c r="Q2469" s="276"/>
      <c r="R2469" s="276"/>
    </row>
    <row r="2470" spans="17:18" x14ac:dyDescent="0.2">
      <c r="Q2470" s="276"/>
      <c r="R2470" s="276"/>
    </row>
    <row r="2471" spans="17:18" x14ac:dyDescent="0.2">
      <c r="Q2471" s="276"/>
      <c r="R2471" s="276"/>
    </row>
    <row r="2472" spans="17:18" x14ac:dyDescent="0.2">
      <c r="Q2472" s="276"/>
      <c r="R2472" s="276"/>
    </row>
    <row r="2473" spans="17:18" x14ac:dyDescent="0.2">
      <c r="Q2473" s="276"/>
      <c r="R2473" s="276"/>
    </row>
    <row r="2474" spans="17:18" x14ac:dyDescent="0.2">
      <c r="Q2474" s="276"/>
      <c r="R2474" s="276"/>
    </row>
    <row r="2475" spans="17:18" x14ac:dyDescent="0.2">
      <c r="Q2475" s="276"/>
      <c r="R2475" s="276"/>
    </row>
    <row r="2476" spans="17:18" x14ac:dyDescent="0.2">
      <c r="Q2476" s="276"/>
      <c r="R2476" s="276"/>
    </row>
    <row r="2477" spans="17:18" x14ac:dyDescent="0.2">
      <c r="Q2477" s="276"/>
      <c r="R2477" s="276"/>
    </row>
    <row r="2478" spans="17:18" x14ac:dyDescent="0.2">
      <c r="Q2478" s="276"/>
      <c r="R2478" s="276"/>
    </row>
    <row r="2479" spans="17:18" x14ac:dyDescent="0.2">
      <c r="Q2479" s="276"/>
      <c r="R2479" s="276"/>
    </row>
    <row r="2480" spans="17:18" x14ac:dyDescent="0.2">
      <c r="Q2480" s="276"/>
      <c r="R2480" s="276"/>
    </row>
    <row r="2481" spans="17:18" x14ac:dyDescent="0.2">
      <c r="Q2481" s="276"/>
      <c r="R2481" s="276"/>
    </row>
    <row r="2482" spans="17:18" x14ac:dyDescent="0.2">
      <c r="Q2482" s="276"/>
      <c r="R2482" s="276"/>
    </row>
    <row r="2483" spans="17:18" x14ac:dyDescent="0.2">
      <c r="Q2483" s="276"/>
      <c r="R2483" s="276"/>
    </row>
    <row r="2484" spans="17:18" x14ac:dyDescent="0.2">
      <c r="Q2484" s="276"/>
      <c r="R2484" s="276"/>
    </row>
    <row r="2485" spans="17:18" x14ac:dyDescent="0.2">
      <c r="Q2485" s="276"/>
      <c r="R2485" s="276"/>
    </row>
    <row r="2486" spans="17:18" x14ac:dyDescent="0.2">
      <c r="Q2486" s="276"/>
      <c r="R2486" s="276"/>
    </row>
    <row r="2487" spans="17:18" x14ac:dyDescent="0.2">
      <c r="Q2487" s="276"/>
      <c r="R2487" s="276"/>
    </row>
    <row r="2488" spans="17:18" x14ac:dyDescent="0.2">
      <c r="Q2488" s="276"/>
      <c r="R2488" s="276"/>
    </row>
    <row r="2489" spans="17:18" x14ac:dyDescent="0.2">
      <c r="Q2489" s="276"/>
      <c r="R2489" s="276"/>
    </row>
    <row r="2490" spans="17:18" x14ac:dyDescent="0.2">
      <c r="Q2490" s="276"/>
      <c r="R2490" s="276"/>
    </row>
    <row r="2491" spans="17:18" x14ac:dyDescent="0.2">
      <c r="Q2491" s="276"/>
      <c r="R2491" s="276"/>
    </row>
    <row r="2492" spans="17:18" x14ac:dyDescent="0.2">
      <c r="Q2492" s="276"/>
      <c r="R2492" s="276"/>
    </row>
    <row r="2493" spans="17:18" x14ac:dyDescent="0.2">
      <c r="Q2493" s="276"/>
      <c r="R2493" s="276"/>
    </row>
    <row r="2494" spans="17:18" x14ac:dyDescent="0.2">
      <c r="Q2494" s="276"/>
      <c r="R2494" s="276"/>
    </row>
    <row r="2495" spans="17:18" x14ac:dyDescent="0.2">
      <c r="Q2495" s="276"/>
      <c r="R2495" s="276"/>
    </row>
    <row r="2496" spans="17:18" x14ac:dyDescent="0.2">
      <c r="Q2496" s="276"/>
      <c r="R2496" s="276"/>
    </row>
    <row r="2497" spans="17:18" x14ac:dyDescent="0.2">
      <c r="Q2497" s="276"/>
      <c r="R2497" s="276"/>
    </row>
    <row r="2498" spans="17:18" x14ac:dyDescent="0.2">
      <c r="Q2498" s="276"/>
      <c r="R2498" s="276"/>
    </row>
    <row r="2499" spans="17:18" x14ac:dyDescent="0.2">
      <c r="Q2499" s="276"/>
      <c r="R2499" s="276"/>
    </row>
    <row r="2500" spans="17:18" x14ac:dyDescent="0.2">
      <c r="Q2500" s="276"/>
      <c r="R2500" s="276"/>
    </row>
    <row r="2501" spans="17:18" x14ac:dyDescent="0.2">
      <c r="Q2501" s="276"/>
      <c r="R2501" s="276"/>
    </row>
    <row r="2502" spans="17:18" x14ac:dyDescent="0.2">
      <c r="Q2502" s="276"/>
      <c r="R2502" s="276"/>
    </row>
    <row r="2503" spans="17:18" x14ac:dyDescent="0.2">
      <c r="Q2503" s="276"/>
      <c r="R2503" s="276"/>
    </row>
    <row r="2504" spans="17:18" x14ac:dyDescent="0.2">
      <c r="Q2504" s="276"/>
      <c r="R2504" s="276"/>
    </row>
    <row r="2505" spans="17:18" x14ac:dyDescent="0.2">
      <c r="Q2505" s="276"/>
      <c r="R2505" s="276"/>
    </row>
    <row r="2506" spans="17:18" x14ac:dyDescent="0.2">
      <c r="Q2506" s="276"/>
      <c r="R2506" s="276"/>
    </row>
    <row r="2507" spans="17:18" x14ac:dyDescent="0.2">
      <c r="Q2507" s="276"/>
      <c r="R2507" s="276"/>
    </row>
    <row r="2508" spans="17:18" x14ac:dyDescent="0.2">
      <c r="Q2508" s="276"/>
      <c r="R2508" s="276"/>
    </row>
    <row r="2509" spans="17:18" x14ac:dyDescent="0.2">
      <c r="Q2509" s="276"/>
      <c r="R2509" s="276"/>
    </row>
    <row r="2510" spans="17:18" x14ac:dyDescent="0.2">
      <c r="Q2510" s="276"/>
      <c r="R2510" s="276"/>
    </row>
    <row r="2511" spans="17:18" x14ac:dyDescent="0.2">
      <c r="Q2511" s="276"/>
      <c r="R2511" s="276"/>
    </row>
    <row r="2512" spans="17:18" x14ac:dyDescent="0.2">
      <c r="Q2512" s="276"/>
      <c r="R2512" s="276"/>
    </row>
    <row r="2513" spans="17:18" x14ac:dyDescent="0.2">
      <c r="Q2513" s="276"/>
      <c r="R2513" s="276"/>
    </row>
    <row r="2514" spans="17:18" x14ac:dyDescent="0.2">
      <c r="Q2514" s="276"/>
      <c r="R2514" s="276"/>
    </row>
    <row r="2515" spans="17:18" x14ac:dyDescent="0.2">
      <c r="Q2515" s="276"/>
      <c r="R2515" s="276"/>
    </row>
    <row r="2516" spans="17:18" x14ac:dyDescent="0.2">
      <c r="Q2516" s="276"/>
      <c r="R2516" s="276"/>
    </row>
    <row r="2517" spans="17:18" x14ac:dyDescent="0.2">
      <c r="Q2517" s="276"/>
      <c r="R2517" s="276"/>
    </row>
    <row r="2518" spans="17:18" x14ac:dyDescent="0.2">
      <c r="Q2518" s="276"/>
      <c r="R2518" s="276"/>
    </row>
    <row r="2519" spans="17:18" x14ac:dyDescent="0.2">
      <c r="Q2519" s="276"/>
      <c r="R2519" s="276"/>
    </row>
    <row r="2520" spans="17:18" x14ac:dyDescent="0.2">
      <c r="Q2520" s="276"/>
      <c r="R2520" s="276"/>
    </row>
    <row r="2521" spans="17:18" x14ac:dyDescent="0.2">
      <c r="Q2521" s="276"/>
      <c r="R2521" s="276"/>
    </row>
    <row r="2522" spans="17:18" x14ac:dyDescent="0.2">
      <c r="Q2522" s="276"/>
      <c r="R2522" s="276"/>
    </row>
    <row r="2523" spans="17:18" x14ac:dyDescent="0.2">
      <c r="Q2523" s="276"/>
      <c r="R2523" s="276"/>
    </row>
    <row r="2524" spans="17:18" x14ac:dyDescent="0.2">
      <c r="Q2524" s="276"/>
      <c r="R2524" s="276"/>
    </row>
    <row r="2525" spans="17:18" x14ac:dyDescent="0.2">
      <c r="Q2525" s="276"/>
      <c r="R2525" s="276"/>
    </row>
    <row r="2526" spans="17:18" x14ac:dyDescent="0.2">
      <c r="Q2526" s="276"/>
      <c r="R2526" s="276"/>
    </row>
    <row r="2527" spans="17:18" x14ac:dyDescent="0.2">
      <c r="Q2527" s="276"/>
      <c r="R2527" s="276"/>
    </row>
    <row r="2528" spans="17:18" x14ac:dyDescent="0.2">
      <c r="Q2528" s="276"/>
      <c r="R2528" s="276"/>
    </row>
    <row r="2529" spans="17:18" x14ac:dyDescent="0.2">
      <c r="Q2529" s="276"/>
      <c r="R2529" s="276"/>
    </row>
    <row r="2530" spans="17:18" x14ac:dyDescent="0.2">
      <c r="Q2530" s="276"/>
      <c r="R2530" s="276"/>
    </row>
    <row r="2531" spans="17:18" x14ac:dyDescent="0.2">
      <c r="Q2531" s="276"/>
      <c r="R2531" s="276"/>
    </row>
    <row r="2532" spans="17:18" x14ac:dyDescent="0.2">
      <c r="Q2532" s="276"/>
      <c r="R2532" s="276"/>
    </row>
    <row r="2533" spans="17:18" x14ac:dyDescent="0.2">
      <c r="Q2533" s="276"/>
      <c r="R2533" s="276"/>
    </row>
    <row r="2534" spans="17:18" x14ac:dyDescent="0.2">
      <c r="Q2534" s="276"/>
      <c r="R2534" s="276"/>
    </row>
    <row r="2535" spans="17:18" x14ac:dyDescent="0.2">
      <c r="Q2535" s="276"/>
      <c r="R2535" s="276"/>
    </row>
    <row r="2536" spans="17:18" x14ac:dyDescent="0.2">
      <c r="Q2536" s="276"/>
      <c r="R2536" s="276"/>
    </row>
    <row r="2537" spans="17:18" x14ac:dyDescent="0.2">
      <c r="Q2537" s="276"/>
      <c r="R2537" s="276"/>
    </row>
    <row r="2538" spans="17:18" x14ac:dyDescent="0.2">
      <c r="Q2538" s="276"/>
      <c r="R2538" s="276"/>
    </row>
    <row r="2539" spans="17:18" x14ac:dyDescent="0.2">
      <c r="Q2539" s="276"/>
      <c r="R2539" s="276"/>
    </row>
    <row r="2540" spans="17:18" x14ac:dyDescent="0.2">
      <c r="Q2540" s="276"/>
      <c r="R2540" s="276"/>
    </row>
    <row r="2541" spans="17:18" x14ac:dyDescent="0.2">
      <c r="Q2541" s="276"/>
      <c r="R2541" s="276"/>
    </row>
    <row r="2542" spans="17:18" x14ac:dyDescent="0.2">
      <c r="Q2542" s="276"/>
      <c r="R2542" s="276"/>
    </row>
    <row r="2543" spans="17:18" x14ac:dyDescent="0.2">
      <c r="Q2543" s="276"/>
      <c r="R2543" s="276"/>
    </row>
    <row r="2544" spans="17:18" x14ac:dyDescent="0.2">
      <c r="Q2544" s="276"/>
      <c r="R2544" s="276"/>
    </row>
    <row r="2545" spans="17:18" x14ac:dyDescent="0.2">
      <c r="Q2545" s="276"/>
      <c r="R2545" s="276"/>
    </row>
    <row r="2546" spans="17:18" x14ac:dyDescent="0.2">
      <c r="Q2546" s="276"/>
      <c r="R2546" s="276"/>
    </row>
    <row r="2547" spans="17:18" x14ac:dyDescent="0.2">
      <c r="Q2547" s="276"/>
      <c r="R2547" s="276"/>
    </row>
    <row r="2548" spans="17:18" x14ac:dyDescent="0.2">
      <c r="Q2548" s="276"/>
      <c r="R2548" s="276"/>
    </row>
    <row r="2549" spans="17:18" x14ac:dyDescent="0.2">
      <c r="Q2549" s="276"/>
      <c r="R2549" s="276"/>
    </row>
    <row r="2550" spans="17:18" x14ac:dyDescent="0.2">
      <c r="Q2550" s="276"/>
      <c r="R2550" s="276"/>
    </row>
    <row r="2551" spans="17:18" x14ac:dyDescent="0.2">
      <c r="Q2551" s="276"/>
      <c r="R2551" s="276"/>
    </row>
    <row r="2552" spans="17:18" x14ac:dyDescent="0.2">
      <c r="Q2552" s="276"/>
      <c r="R2552" s="276"/>
    </row>
    <row r="2553" spans="17:18" x14ac:dyDescent="0.2">
      <c r="Q2553" s="276"/>
      <c r="R2553" s="276"/>
    </row>
    <row r="2554" spans="17:18" x14ac:dyDescent="0.2">
      <c r="Q2554" s="276"/>
      <c r="R2554" s="276"/>
    </row>
    <row r="2555" spans="17:18" x14ac:dyDescent="0.2">
      <c r="Q2555" s="276"/>
      <c r="R2555" s="276"/>
    </row>
    <row r="2556" spans="17:18" x14ac:dyDescent="0.2">
      <c r="Q2556" s="276"/>
      <c r="R2556" s="276"/>
    </row>
    <row r="2557" spans="17:18" x14ac:dyDescent="0.2">
      <c r="Q2557" s="276"/>
      <c r="R2557" s="276"/>
    </row>
    <row r="2558" spans="17:18" x14ac:dyDescent="0.2">
      <c r="Q2558" s="276"/>
      <c r="R2558" s="276"/>
    </row>
    <row r="2559" spans="17:18" x14ac:dyDescent="0.2">
      <c r="Q2559" s="276"/>
      <c r="R2559" s="276"/>
    </row>
    <row r="2560" spans="17:18" x14ac:dyDescent="0.2">
      <c r="Q2560" s="276"/>
      <c r="R2560" s="276"/>
    </row>
    <row r="2561" spans="17:18" x14ac:dyDescent="0.2">
      <c r="Q2561" s="276"/>
      <c r="R2561" s="276"/>
    </row>
    <row r="2562" spans="17:18" x14ac:dyDescent="0.2">
      <c r="Q2562" s="276"/>
      <c r="R2562" s="276"/>
    </row>
    <row r="2563" spans="17:18" x14ac:dyDescent="0.2">
      <c r="Q2563" s="276"/>
      <c r="R2563" s="276"/>
    </row>
    <row r="2564" spans="17:18" x14ac:dyDescent="0.2">
      <c r="Q2564" s="276"/>
      <c r="R2564" s="276"/>
    </row>
    <row r="2565" spans="17:18" x14ac:dyDescent="0.2">
      <c r="Q2565" s="276"/>
      <c r="R2565" s="276"/>
    </row>
    <row r="2566" spans="17:18" x14ac:dyDescent="0.2">
      <c r="Q2566" s="276"/>
      <c r="R2566" s="276"/>
    </row>
    <row r="2567" spans="17:18" x14ac:dyDescent="0.2">
      <c r="Q2567" s="276"/>
      <c r="R2567" s="276"/>
    </row>
    <row r="2568" spans="17:18" x14ac:dyDescent="0.2">
      <c r="Q2568" s="276"/>
      <c r="R2568" s="276"/>
    </row>
    <row r="2569" spans="17:18" x14ac:dyDescent="0.2">
      <c r="Q2569" s="276"/>
      <c r="R2569" s="276"/>
    </row>
    <row r="2570" spans="17:18" x14ac:dyDescent="0.2">
      <c r="Q2570" s="276"/>
      <c r="R2570" s="276"/>
    </row>
    <row r="2571" spans="17:18" x14ac:dyDescent="0.2">
      <c r="Q2571" s="276"/>
      <c r="R2571" s="276"/>
    </row>
    <row r="2572" spans="17:18" x14ac:dyDescent="0.2">
      <c r="Q2572" s="276"/>
      <c r="R2572" s="276"/>
    </row>
    <row r="2573" spans="17:18" x14ac:dyDescent="0.2">
      <c r="Q2573" s="276"/>
      <c r="R2573" s="276"/>
    </row>
    <row r="2574" spans="17:18" x14ac:dyDescent="0.2">
      <c r="Q2574" s="276"/>
      <c r="R2574" s="276"/>
    </row>
    <row r="2575" spans="17:18" x14ac:dyDescent="0.2">
      <c r="Q2575" s="276"/>
      <c r="R2575" s="276"/>
    </row>
    <row r="2576" spans="17:18" x14ac:dyDescent="0.2">
      <c r="Q2576" s="276"/>
      <c r="R2576" s="276"/>
    </row>
    <row r="2577" spans="17:18" x14ac:dyDescent="0.2">
      <c r="Q2577" s="276"/>
      <c r="R2577" s="276"/>
    </row>
    <row r="2578" spans="17:18" x14ac:dyDescent="0.2">
      <c r="Q2578" s="276"/>
      <c r="R2578" s="276"/>
    </row>
    <row r="2579" spans="17:18" x14ac:dyDescent="0.2">
      <c r="Q2579" s="276"/>
      <c r="R2579" s="276"/>
    </row>
    <row r="2580" spans="17:18" x14ac:dyDescent="0.2">
      <c r="Q2580" s="276"/>
      <c r="R2580" s="276"/>
    </row>
    <row r="2581" spans="17:18" x14ac:dyDescent="0.2">
      <c r="Q2581" s="276"/>
      <c r="R2581" s="276"/>
    </row>
    <row r="2582" spans="17:18" x14ac:dyDescent="0.2">
      <c r="Q2582" s="276"/>
      <c r="R2582" s="276"/>
    </row>
    <row r="2583" spans="17:18" x14ac:dyDescent="0.2">
      <c r="Q2583" s="276"/>
      <c r="R2583" s="276"/>
    </row>
    <row r="2584" spans="17:18" x14ac:dyDescent="0.2">
      <c r="Q2584" s="276"/>
      <c r="R2584" s="276"/>
    </row>
    <row r="2585" spans="17:18" x14ac:dyDescent="0.2">
      <c r="Q2585" s="276"/>
      <c r="R2585" s="276"/>
    </row>
    <row r="2586" spans="17:18" x14ac:dyDescent="0.2">
      <c r="Q2586" s="276"/>
      <c r="R2586" s="276"/>
    </row>
    <row r="2587" spans="17:18" x14ac:dyDescent="0.2">
      <c r="Q2587" s="276"/>
      <c r="R2587" s="276"/>
    </row>
    <row r="2588" spans="17:18" x14ac:dyDescent="0.2">
      <c r="Q2588" s="276"/>
      <c r="R2588" s="276"/>
    </row>
    <row r="2589" spans="17:18" x14ac:dyDescent="0.2">
      <c r="Q2589" s="276"/>
      <c r="R2589" s="276"/>
    </row>
    <row r="2590" spans="17:18" x14ac:dyDescent="0.2">
      <c r="Q2590" s="276"/>
      <c r="R2590" s="276"/>
    </row>
    <row r="2591" spans="17:18" x14ac:dyDescent="0.2">
      <c r="Q2591" s="276"/>
      <c r="R2591" s="276"/>
    </row>
    <row r="2592" spans="17:18" x14ac:dyDescent="0.2">
      <c r="Q2592" s="276"/>
      <c r="R2592" s="276"/>
    </row>
    <row r="2593" spans="17:18" x14ac:dyDescent="0.2">
      <c r="Q2593" s="276"/>
      <c r="R2593" s="276"/>
    </row>
    <row r="2594" spans="17:18" x14ac:dyDescent="0.2">
      <c r="Q2594" s="276"/>
      <c r="R2594" s="276"/>
    </row>
    <row r="2595" spans="17:18" x14ac:dyDescent="0.2">
      <c r="Q2595" s="276"/>
      <c r="R2595" s="276"/>
    </row>
    <row r="2596" spans="17:18" x14ac:dyDescent="0.2">
      <c r="Q2596" s="276"/>
      <c r="R2596" s="276"/>
    </row>
    <row r="2597" spans="17:18" x14ac:dyDescent="0.2">
      <c r="Q2597" s="276"/>
      <c r="R2597" s="276"/>
    </row>
    <row r="2598" spans="17:18" x14ac:dyDescent="0.2">
      <c r="Q2598" s="276"/>
      <c r="R2598" s="276"/>
    </row>
    <row r="2599" spans="17:18" x14ac:dyDescent="0.2">
      <c r="Q2599" s="276"/>
      <c r="R2599" s="276"/>
    </row>
    <row r="2600" spans="17:18" x14ac:dyDescent="0.2">
      <c r="Q2600" s="276"/>
      <c r="R2600" s="276"/>
    </row>
    <row r="2601" spans="17:18" x14ac:dyDescent="0.2">
      <c r="Q2601" s="276"/>
      <c r="R2601" s="276"/>
    </row>
    <row r="2602" spans="17:18" x14ac:dyDescent="0.2">
      <c r="Q2602" s="276"/>
      <c r="R2602" s="276"/>
    </row>
    <row r="2603" spans="17:18" x14ac:dyDescent="0.2">
      <c r="Q2603" s="276"/>
      <c r="R2603" s="276"/>
    </row>
    <row r="2604" spans="17:18" x14ac:dyDescent="0.2">
      <c r="Q2604" s="276"/>
      <c r="R2604" s="276"/>
    </row>
    <row r="2605" spans="17:18" x14ac:dyDescent="0.2">
      <c r="Q2605" s="276"/>
      <c r="R2605" s="276"/>
    </row>
    <row r="2606" spans="17:18" x14ac:dyDescent="0.2">
      <c r="Q2606" s="276"/>
      <c r="R2606" s="276"/>
    </row>
    <row r="2607" spans="17:18" x14ac:dyDescent="0.2">
      <c r="Q2607" s="276"/>
      <c r="R2607" s="276"/>
    </row>
    <row r="2608" spans="17:18" x14ac:dyDescent="0.2">
      <c r="Q2608" s="276"/>
      <c r="R2608" s="276"/>
    </row>
    <row r="2609" spans="17:18" x14ac:dyDescent="0.2">
      <c r="Q2609" s="276"/>
      <c r="R2609" s="276"/>
    </row>
    <row r="2610" spans="17:18" x14ac:dyDescent="0.2">
      <c r="Q2610" s="276"/>
      <c r="R2610" s="276"/>
    </row>
    <row r="2611" spans="17:18" x14ac:dyDescent="0.2">
      <c r="Q2611" s="276"/>
      <c r="R2611" s="276"/>
    </row>
    <row r="2612" spans="17:18" x14ac:dyDescent="0.2">
      <c r="Q2612" s="276"/>
      <c r="R2612" s="276"/>
    </row>
    <row r="2613" spans="17:18" x14ac:dyDescent="0.2">
      <c r="Q2613" s="276"/>
      <c r="R2613" s="276"/>
    </row>
    <row r="2614" spans="17:18" x14ac:dyDescent="0.2">
      <c r="Q2614" s="276"/>
      <c r="R2614" s="276"/>
    </row>
    <row r="2615" spans="17:18" x14ac:dyDescent="0.2">
      <c r="Q2615" s="276"/>
      <c r="R2615" s="276"/>
    </row>
    <row r="2616" spans="17:18" x14ac:dyDescent="0.2">
      <c r="Q2616" s="276"/>
      <c r="R2616" s="276"/>
    </row>
    <row r="2617" spans="17:18" x14ac:dyDescent="0.2">
      <c r="Q2617" s="276"/>
      <c r="R2617" s="276"/>
    </row>
    <row r="2618" spans="17:18" x14ac:dyDescent="0.2">
      <c r="Q2618" s="276"/>
      <c r="R2618" s="276"/>
    </row>
    <row r="2619" spans="17:18" x14ac:dyDescent="0.2">
      <c r="Q2619" s="276"/>
      <c r="R2619" s="276"/>
    </row>
    <row r="2620" spans="17:18" x14ac:dyDescent="0.2">
      <c r="Q2620" s="276"/>
      <c r="R2620" s="276"/>
    </row>
    <row r="2621" spans="17:18" x14ac:dyDescent="0.2">
      <c r="Q2621" s="276"/>
      <c r="R2621" s="276"/>
    </row>
    <row r="2622" spans="17:18" x14ac:dyDescent="0.2">
      <c r="Q2622" s="276"/>
      <c r="R2622" s="276"/>
    </row>
    <row r="2623" spans="17:18" x14ac:dyDescent="0.2">
      <c r="Q2623" s="276"/>
      <c r="R2623" s="276"/>
    </row>
    <row r="2624" spans="17:18" x14ac:dyDescent="0.2">
      <c r="Q2624" s="276"/>
      <c r="R2624" s="276"/>
    </row>
    <row r="2625" spans="17:18" x14ac:dyDescent="0.2">
      <c r="Q2625" s="276"/>
      <c r="R2625" s="276"/>
    </row>
    <row r="2626" spans="17:18" x14ac:dyDescent="0.2">
      <c r="Q2626" s="276"/>
      <c r="R2626" s="276"/>
    </row>
    <row r="2627" spans="17:18" x14ac:dyDescent="0.2">
      <c r="Q2627" s="276"/>
      <c r="R2627" s="276"/>
    </row>
    <row r="2628" spans="17:18" x14ac:dyDescent="0.2">
      <c r="Q2628" s="276"/>
      <c r="R2628" s="276"/>
    </row>
    <row r="2629" spans="17:18" x14ac:dyDescent="0.2">
      <c r="Q2629" s="276"/>
      <c r="R2629" s="276"/>
    </row>
    <row r="2630" spans="17:18" x14ac:dyDescent="0.2">
      <c r="Q2630" s="276"/>
      <c r="R2630" s="276"/>
    </row>
    <row r="2631" spans="17:18" x14ac:dyDescent="0.2">
      <c r="Q2631" s="276"/>
      <c r="R2631" s="276"/>
    </row>
    <row r="2632" spans="17:18" x14ac:dyDescent="0.2">
      <c r="Q2632" s="276"/>
      <c r="R2632" s="276"/>
    </row>
    <row r="2633" spans="17:18" x14ac:dyDescent="0.2">
      <c r="Q2633" s="276"/>
      <c r="R2633" s="276"/>
    </row>
    <row r="2634" spans="17:18" x14ac:dyDescent="0.2">
      <c r="Q2634" s="276"/>
      <c r="R2634" s="276"/>
    </row>
    <row r="2635" spans="17:18" x14ac:dyDescent="0.2">
      <c r="Q2635" s="276"/>
      <c r="R2635" s="276"/>
    </row>
    <row r="2636" spans="17:18" x14ac:dyDescent="0.2">
      <c r="Q2636" s="276"/>
      <c r="R2636" s="276"/>
    </row>
    <row r="2637" spans="17:18" x14ac:dyDescent="0.2">
      <c r="Q2637" s="276"/>
      <c r="R2637" s="276"/>
    </row>
    <row r="2638" spans="17:18" x14ac:dyDescent="0.2">
      <c r="Q2638" s="276"/>
      <c r="R2638" s="276"/>
    </row>
    <row r="2639" spans="17:18" x14ac:dyDescent="0.2">
      <c r="Q2639" s="276"/>
      <c r="R2639" s="276"/>
    </row>
    <row r="2640" spans="17:18" x14ac:dyDescent="0.2">
      <c r="Q2640" s="276"/>
      <c r="R2640" s="276"/>
    </row>
    <row r="2641" spans="17:18" x14ac:dyDescent="0.2">
      <c r="Q2641" s="276"/>
      <c r="R2641" s="276"/>
    </row>
    <row r="2642" spans="17:18" x14ac:dyDescent="0.2">
      <c r="Q2642" s="276"/>
      <c r="R2642" s="276"/>
    </row>
    <row r="2643" spans="17:18" x14ac:dyDescent="0.2">
      <c r="Q2643" s="276"/>
      <c r="R2643" s="276"/>
    </row>
    <row r="2644" spans="17:18" x14ac:dyDescent="0.2">
      <c r="Q2644" s="276"/>
      <c r="R2644" s="276"/>
    </row>
    <row r="2645" spans="17:18" x14ac:dyDescent="0.2">
      <c r="Q2645" s="276"/>
      <c r="R2645" s="276"/>
    </row>
    <row r="2646" spans="17:18" x14ac:dyDescent="0.2">
      <c r="Q2646" s="276"/>
      <c r="R2646" s="276"/>
    </row>
    <row r="2647" spans="17:18" x14ac:dyDescent="0.2">
      <c r="Q2647" s="276"/>
      <c r="R2647" s="276"/>
    </row>
    <row r="2648" spans="17:18" x14ac:dyDescent="0.2">
      <c r="Q2648" s="276"/>
      <c r="R2648" s="276"/>
    </row>
    <row r="2649" spans="17:18" x14ac:dyDescent="0.2">
      <c r="Q2649" s="276"/>
      <c r="R2649" s="276"/>
    </row>
    <row r="2650" spans="17:18" x14ac:dyDescent="0.2">
      <c r="Q2650" s="276"/>
      <c r="R2650" s="276"/>
    </row>
    <row r="2651" spans="17:18" x14ac:dyDescent="0.2">
      <c r="Q2651" s="276"/>
      <c r="R2651" s="276"/>
    </row>
    <row r="2652" spans="17:18" x14ac:dyDescent="0.2">
      <c r="Q2652" s="276"/>
      <c r="R2652" s="276"/>
    </row>
    <row r="2653" spans="17:18" x14ac:dyDescent="0.2">
      <c r="Q2653" s="276"/>
      <c r="R2653" s="276"/>
    </row>
    <row r="2654" spans="17:18" x14ac:dyDescent="0.2">
      <c r="Q2654" s="276"/>
      <c r="R2654" s="276"/>
    </row>
    <row r="2655" spans="17:18" x14ac:dyDescent="0.2">
      <c r="Q2655" s="276"/>
      <c r="R2655" s="276"/>
    </row>
    <row r="2656" spans="17:18" x14ac:dyDescent="0.2">
      <c r="Q2656" s="276"/>
      <c r="R2656" s="276"/>
    </row>
    <row r="2657" spans="17:18" x14ac:dyDescent="0.2">
      <c r="Q2657" s="276"/>
      <c r="R2657" s="276"/>
    </row>
    <row r="2658" spans="17:18" x14ac:dyDescent="0.2">
      <c r="Q2658" s="276"/>
      <c r="R2658" s="276"/>
    </row>
    <row r="2659" spans="17:18" x14ac:dyDescent="0.2">
      <c r="Q2659" s="276"/>
      <c r="R2659" s="276"/>
    </row>
    <row r="2660" spans="17:18" x14ac:dyDescent="0.2">
      <c r="Q2660" s="276"/>
      <c r="R2660" s="276"/>
    </row>
    <row r="2661" spans="17:18" x14ac:dyDescent="0.2">
      <c r="Q2661" s="276"/>
      <c r="R2661" s="276"/>
    </row>
    <row r="2662" spans="17:18" x14ac:dyDescent="0.2">
      <c r="Q2662" s="276"/>
      <c r="R2662" s="276"/>
    </row>
    <row r="2663" spans="17:18" x14ac:dyDescent="0.2">
      <c r="Q2663" s="276"/>
      <c r="R2663" s="276"/>
    </row>
    <row r="2664" spans="17:18" x14ac:dyDescent="0.2">
      <c r="Q2664" s="276"/>
      <c r="R2664" s="276"/>
    </row>
    <row r="2665" spans="17:18" x14ac:dyDescent="0.2">
      <c r="Q2665" s="276"/>
      <c r="R2665" s="276"/>
    </row>
    <row r="2666" spans="17:18" x14ac:dyDescent="0.2">
      <c r="Q2666" s="276"/>
      <c r="R2666" s="276"/>
    </row>
    <row r="2667" spans="17:18" x14ac:dyDescent="0.2">
      <c r="Q2667" s="276"/>
      <c r="R2667" s="276"/>
    </row>
    <row r="2668" spans="17:18" x14ac:dyDescent="0.2">
      <c r="Q2668" s="276"/>
      <c r="R2668" s="276"/>
    </row>
    <row r="2669" spans="17:18" x14ac:dyDescent="0.2">
      <c r="Q2669" s="276"/>
      <c r="R2669" s="276"/>
    </row>
    <row r="2670" spans="17:18" x14ac:dyDescent="0.2">
      <c r="Q2670" s="276"/>
      <c r="R2670" s="276"/>
    </row>
    <row r="2671" spans="17:18" x14ac:dyDescent="0.2">
      <c r="Q2671" s="276"/>
      <c r="R2671" s="276"/>
    </row>
    <row r="2672" spans="17:18" x14ac:dyDescent="0.2">
      <c r="Q2672" s="276"/>
      <c r="R2672" s="276"/>
    </row>
    <row r="2673" spans="17:18" x14ac:dyDescent="0.2">
      <c r="Q2673" s="276"/>
      <c r="R2673" s="276"/>
    </row>
    <row r="2674" spans="17:18" x14ac:dyDescent="0.2">
      <c r="Q2674" s="276"/>
      <c r="R2674" s="276"/>
    </row>
    <row r="2675" spans="17:18" x14ac:dyDescent="0.2">
      <c r="Q2675" s="276"/>
      <c r="R2675" s="276"/>
    </row>
    <row r="2676" spans="17:18" x14ac:dyDescent="0.2">
      <c r="Q2676" s="276"/>
      <c r="R2676" s="276"/>
    </row>
    <row r="2677" spans="17:18" x14ac:dyDescent="0.2">
      <c r="Q2677" s="276"/>
      <c r="R2677" s="276"/>
    </row>
    <row r="2678" spans="17:18" x14ac:dyDescent="0.2">
      <c r="Q2678" s="276"/>
      <c r="R2678" s="276"/>
    </row>
    <row r="2679" spans="17:18" x14ac:dyDescent="0.2">
      <c r="Q2679" s="276"/>
      <c r="R2679" s="276"/>
    </row>
    <row r="2680" spans="17:18" x14ac:dyDescent="0.2">
      <c r="Q2680" s="276"/>
      <c r="R2680" s="276"/>
    </row>
    <row r="2681" spans="17:18" x14ac:dyDescent="0.2">
      <c r="Q2681" s="276"/>
      <c r="R2681" s="276"/>
    </row>
    <row r="2682" spans="17:18" x14ac:dyDescent="0.2">
      <c r="Q2682" s="276"/>
      <c r="R2682" s="276"/>
    </row>
    <row r="2683" spans="17:18" x14ac:dyDescent="0.2">
      <c r="Q2683" s="276"/>
      <c r="R2683" s="276"/>
    </row>
    <row r="2684" spans="17:18" x14ac:dyDescent="0.2">
      <c r="Q2684" s="276"/>
      <c r="R2684" s="276"/>
    </row>
    <row r="2685" spans="17:18" x14ac:dyDescent="0.2">
      <c r="Q2685" s="276"/>
      <c r="R2685" s="276"/>
    </row>
    <row r="2686" spans="17:18" x14ac:dyDescent="0.2">
      <c r="Q2686" s="276"/>
      <c r="R2686" s="276"/>
    </row>
    <row r="2687" spans="17:18" x14ac:dyDescent="0.2">
      <c r="Q2687" s="276"/>
      <c r="R2687" s="276"/>
    </row>
    <row r="2688" spans="17:18" x14ac:dyDescent="0.2">
      <c r="Q2688" s="276"/>
      <c r="R2688" s="276"/>
    </row>
    <row r="2689" spans="17:18" x14ac:dyDescent="0.2">
      <c r="Q2689" s="276"/>
      <c r="R2689" s="276"/>
    </row>
    <row r="2690" spans="17:18" x14ac:dyDescent="0.2">
      <c r="Q2690" s="276"/>
      <c r="R2690" s="276"/>
    </row>
    <row r="2691" spans="17:18" x14ac:dyDescent="0.2">
      <c r="Q2691" s="276"/>
      <c r="R2691" s="276"/>
    </row>
    <row r="2692" spans="17:18" x14ac:dyDescent="0.2">
      <c r="Q2692" s="276"/>
      <c r="R2692" s="276"/>
    </row>
    <row r="2693" spans="17:18" x14ac:dyDescent="0.2">
      <c r="Q2693" s="276"/>
      <c r="R2693" s="276"/>
    </row>
    <row r="2694" spans="17:18" x14ac:dyDescent="0.2">
      <c r="Q2694" s="276"/>
      <c r="R2694" s="276"/>
    </row>
    <row r="2695" spans="17:18" x14ac:dyDescent="0.2">
      <c r="Q2695" s="276"/>
      <c r="R2695" s="276"/>
    </row>
    <row r="2696" spans="17:18" x14ac:dyDescent="0.2">
      <c r="Q2696" s="276"/>
      <c r="R2696" s="276"/>
    </row>
    <row r="2697" spans="17:18" x14ac:dyDescent="0.2">
      <c r="Q2697" s="276"/>
      <c r="R2697" s="276"/>
    </row>
    <row r="2698" spans="17:18" x14ac:dyDescent="0.2">
      <c r="Q2698" s="276"/>
      <c r="R2698" s="276"/>
    </row>
    <row r="2699" spans="17:18" x14ac:dyDescent="0.2">
      <c r="Q2699" s="276"/>
      <c r="R2699" s="276"/>
    </row>
    <row r="2700" spans="17:18" x14ac:dyDescent="0.2">
      <c r="Q2700" s="276"/>
      <c r="R2700" s="276"/>
    </row>
    <row r="2701" spans="17:18" x14ac:dyDescent="0.2">
      <c r="Q2701" s="276"/>
      <c r="R2701" s="276"/>
    </row>
    <row r="2702" spans="17:18" x14ac:dyDescent="0.2">
      <c r="Q2702" s="276"/>
      <c r="R2702" s="276"/>
    </row>
    <row r="2703" spans="17:18" x14ac:dyDescent="0.2">
      <c r="Q2703" s="276"/>
      <c r="R2703" s="276"/>
    </row>
    <row r="2704" spans="17:18" x14ac:dyDescent="0.2">
      <c r="Q2704" s="276"/>
      <c r="R2704" s="276"/>
    </row>
    <row r="2705" spans="17:18" x14ac:dyDescent="0.2">
      <c r="Q2705" s="276"/>
      <c r="R2705" s="276"/>
    </row>
    <row r="2706" spans="17:18" x14ac:dyDescent="0.2">
      <c r="Q2706" s="276"/>
      <c r="R2706" s="276"/>
    </row>
    <row r="2707" spans="17:18" x14ac:dyDescent="0.2">
      <c r="Q2707" s="276"/>
      <c r="R2707" s="276"/>
    </row>
    <row r="2708" spans="17:18" x14ac:dyDescent="0.2">
      <c r="Q2708" s="276"/>
      <c r="R2708" s="276"/>
    </row>
    <row r="2709" spans="17:18" x14ac:dyDescent="0.2">
      <c r="Q2709" s="276"/>
      <c r="R2709" s="276"/>
    </row>
    <row r="2710" spans="17:18" x14ac:dyDescent="0.2">
      <c r="Q2710" s="276"/>
      <c r="R2710" s="276"/>
    </row>
    <row r="2711" spans="17:18" x14ac:dyDescent="0.2">
      <c r="Q2711" s="276"/>
      <c r="R2711" s="276"/>
    </row>
    <row r="2712" spans="17:18" x14ac:dyDescent="0.2">
      <c r="Q2712" s="276"/>
      <c r="R2712" s="276"/>
    </row>
    <row r="2713" spans="17:18" x14ac:dyDescent="0.2">
      <c r="Q2713" s="276"/>
      <c r="R2713" s="276"/>
    </row>
    <row r="2714" spans="17:18" x14ac:dyDescent="0.2">
      <c r="Q2714" s="276"/>
      <c r="R2714" s="276"/>
    </row>
    <row r="2715" spans="17:18" x14ac:dyDescent="0.2">
      <c r="Q2715" s="276"/>
      <c r="R2715" s="276"/>
    </row>
    <row r="2716" spans="17:18" x14ac:dyDescent="0.2">
      <c r="Q2716" s="276"/>
      <c r="R2716" s="276"/>
    </row>
    <row r="2717" spans="17:18" x14ac:dyDescent="0.2">
      <c r="Q2717" s="276"/>
      <c r="R2717" s="276"/>
    </row>
    <row r="2718" spans="17:18" x14ac:dyDescent="0.2">
      <c r="Q2718" s="276"/>
      <c r="R2718" s="276"/>
    </row>
    <row r="2719" spans="17:18" x14ac:dyDescent="0.2">
      <c r="Q2719" s="276"/>
      <c r="R2719" s="276"/>
    </row>
    <row r="2720" spans="17:18" x14ac:dyDescent="0.2">
      <c r="Q2720" s="276"/>
      <c r="R2720" s="276"/>
    </row>
    <row r="2721" spans="17:18" x14ac:dyDescent="0.2">
      <c r="Q2721" s="276"/>
      <c r="R2721" s="276"/>
    </row>
    <row r="2722" spans="17:18" x14ac:dyDescent="0.2">
      <c r="Q2722" s="276"/>
      <c r="R2722" s="276"/>
    </row>
    <row r="2723" spans="17:18" x14ac:dyDescent="0.2">
      <c r="Q2723" s="276"/>
      <c r="R2723" s="276"/>
    </row>
    <row r="2724" spans="17:18" x14ac:dyDescent="0.2">
      <c r="Q2724" s="276"/>
      <c r="R2724" s="276"/>
    </row>
    <row r="2725" spans="17:18" x14ac:dyDescent="0.2">
      <c r="Q2725" s="276"/>
      <c r="R2725" s="276"/>
    </row>
    <row r="2726" spans="17:18" x14ac:dyDescent="0.2">
      <c r="Q2726" s="276"/>
      <c r="R2726" s="276"/>
    </row>
    <row r="2727" spans="17:18" x14ac:dyDescent="0.2">
      <c r="Q2727" s="276"/>
      <c r="R2727" s="276"/>
    </row>
    <row r="2728" spans="17:18" x14ac:dyDescent="0.2">
      <c r="Q2728" s="276"/>
      <c r="R2728" s="276"/>
    </row>
    <row r="2729" spans="17:18" x14ac:dyDescent="0.2">
      <c r="Q2729" s="276"/>
      <c r="R2729" s="276"/>
    </row>
    <row r="2730" spans="17:18" x14ac:dyDescent="0.2">
      <c r="Q2730" s="276"/>
      <c r="R2730" s="276"/>
    </row>
    <row r="2731" spans="17:18" x14ac:dyDescent="0.2">
      <c r="Q2731" s="276"/>
      <c r="R2731" s="276"/>
    </row>
    <row r="2732" spans="17:18" x14ac:dyDescent="0.2">
      <c r="Q2732" s="276"/>
      <c r="R2732" s="276"/>
    </row>
    <row r="2733" spans="17:18" x14ac:dyDescent="0.2">
      <c r="Q2733" s="276"/>
      <c r="R2733" s="276"/>
    </row>
    <row r="2734" spans="17:18" x14ac:dyDescent="0.2">
      <c r="Q2734" s="276"/>
      <c r="R2734" s="276"/>
    </row>
    <row r="2735" spans="17:18" x14ac:dyDescent="0.2">
      <c r="Q2735" s="276"/>
      <c r="R2735" s="276"/>
    </row>
    <row r="2736" spans="17:18" x14ac:dyDescent="0.2">
      <c r="Q2736" s="276"/>
      <c r="R2736" s="276"/>
    </row>
    <row r="2737" spans="17:18" x14ac:dyDescent="0.2">
      <c r="Q2737" s="276"/>
      <c r="R2737" s="276"/>
    </row>
    <row r="2738" spans="17:18" x14ac:dyDescent="0.2">
      <c r="Q2738" s="276"/>
      <c r="R2738" s="276"/>
    </row>
    <row r="2739" spans="17:18" x14ac:dyDescent="0.2">
      <c r="Q2739" s="276"/>
      <c r="R2739" s="276"/>
    </row>
    <row r="2740" spans="17:18" x14ac:dyDescent="0.2">
      <c r="Q2740" s="276"/>
      <c r="R2740" s="276"/>
    </row>
    <row r="2741" spans="17:18" x14ac:dyDescent="0.2">
      <c r="Q2741" s="276"/>
      <c r="R2741" s="276"/>
    </row>
    <row r="2742" spans="17:18" x14ac:dyDescent="0.2">
      <c r="Q2742" s="276"/>
      <c r="R2742" s="276"/>
    </row>
    <row r="2743" spans="17:18" x14ac:dyDescent="0.2">
      <c r="Q2743" s="276"/>
      <c r="R2743" s="276"/>
    </row>
    <row r="2744" spans="17:18" x14ac:dyDescent="0.2">
      <c r="Q2744" s="276"/>
      <c r="R2744" s="276"/>
    </row>
    <row r="2745" spans="17:18" x14ac:dyDescent="0.2">
      <c r="Q2745" s="276"/>
      <c r="R2745" s="276"/>
    </row>
    <row r="2746" spans="17:18" x14ac:dyDescent="0.2">
      <c r="Q2746" s="276"/>
      <c r="R2746" s="276"/>
    </row>
    <row r="2747" spans="17:18" x14ac:dyDescent="0.2">
      <c r="Q2747" s="276"/>
      <c r="R2747" s="276"/>
    </row>
    <row r="2748" spans="17:18" x14ac:dyDescent="0.2">
      <c r="Q2748" s="276"/>
      <c r="R2748" s="276"/>
    </row>
    <row r="2749" spans="17:18" x14ac:dyDescent="0.2">
      <c r="Q2749" s="276"/>
      <c r="R2749" s="276"/>
    </row>
    <row r="2750" spans="17:18" x14ac:dyDescent="0.2">
      <c r="Q2750" s="276"/>
      <c r="R2750" s="276"/>
    </row>
    <row r="2751" spans="17:18" x14ac:dyDescent="0.2">
      <c r="Q2751" s="276"/>
      <c r="R2751" s="276"/>
    </row>
    <row r="2752" spans="17:18" x14ac:dyDescent="0.2">
      <c r="Q2752" s="276"/>
      <c r="R2752" s="276"/>
    </row>
    <row r="2753" spans="17:18" x14ac:dyDescent="0.2">
      <c r="Q2753" s="276"/>
      <c r="R2753" s="276"/>
    </row>
    <row r="2754" spans="17:18" x14ac:dyDescent="0.2">
      <c r="Q2754" s="276"/>
      <c r="R2754" s="276"/>
    </row>
    <row r="2755" spans="17:18" x14ac:dyDescent="0.2">
      <c r="Q2755" s="276"/>
      <c r="R2755" s="276"/>
    </row>
    <row r="2756" spans="17:18" x14ac:dyDescent="0.2">
      <c r="Q2756" s="276"/>
      <c r="R2756" s="276"/>
    </row>
    <row r="2757" spans="17:18" x14ac:dyDescent="0.2">
      <c r="Q2757" s="276"/>
      <c r="R2757" s="276"/>
    </row>
    <row r="2758" spans="17:18" x14ac:dyDescent="0.2">
      <c r="Q2758" s="276"/>
      <c r="R2758" s="276"/>
    </row>
    <row r="2759" spans="17:18" x14ac:dyDescent="0.2">
      <c r="Q2759" s="276"/>
      <c r="R2759" s="276"/>
    </row>
    <row r="2760" spans="17:18" x14ac:dyDescent="0.2">
      <c r="Q2760" s="276"/>
      <c r="R2760" s="276"/>
    </row>
    <row r="2761" spans="17:18" x14ac:dyDescent="0.2">
      <c r="Q2761" s="276"/>
      <c r="R2761" s="276"/>
    </row>
    <row r="2762" spans="17:18" x14ac:dyDescent="0.2">
      <c r="Q2762" s="276"/>
      <c r="R2762" s="276"/>
    </row>
    <row r="2763" spans="17:18" x14ac:dyDescent="0.2">
      <c r="Q2763" s="276"/>
      <c r="R2763" s="276"/>
    </row>
    <row r="2764" spans="17:18" x14ac:dyDescent="0.2">
      <c r="Q2764" s="276"/>
      <c r="R2764" s="276"/>
    </row>
    <row r="2765" spans="17:18" x14ac:dyDescent="0.2">
      <c r="Q2765" s="276"/>
      <c r="R2765" s="276"/>
    </row>
    <row r="2766" spans="17:18" x14ac:dyDescent="0.2">
      <c r="Q2766" s="276"/>
      <c r="R2766" s="276"/>
    </row>
    <row r="2767" spans="17:18" x14ac:dyDescent="0.2">
      <c r="Q2767" s="276"/>
      <c r="R2767" s="276"/>
    </row>
    <row r="2768" spans="17:18" x14ac:dyDescent="0.2">
      <c r="Q2768" s="276"/>
      <c r="R2768" s="276"/>
    </row>
    <row r="2769" spans="17:18" x14ac:dyDescent="0.2">
      <c r="Q2769" s="276"/>
      <c r="R2769" s="276"/>
    </row>
    <row r="2770" spans="17:18" x14ac:dyDescent="0.2">
      <c r="Q2770" s="276"/>
      <c r="R2770" s="276"/>
    </row>
    <row r="2771" spans="17:18" x14ac:dyDescent="0.2">
      <c r="Q2771" s="276"/>
      <c r="R2771" s="276"/>
    </row>
    <row r="2772" spans="17:18" x14ac:dyDescent="0.2">
      <c r="Q2772" s="276"/>
      <c r="R2772" s="276"/>
    </row>
    <row r="2773" spans="17:18" x14ac:dyDescent="0.2">
      <c r="Q2773" s="276"/>
      <c r="R2773" s="276"/>
    </row>
    <row r="2774" spans="17:18" x14ac:dyDescent="0.2">
      <c r="Q2774" s="276"/>
      <c r="R2774" s="276"/>
    </row>
    <row r="2775" spans="17:18" x14ac:dyDescent="0.2">
      <c r="Q2775" s="276"/>
      <c r="R2775" s="276"/>
    </row>
    <row r="2776" spans="17:18" x14ac:dyDescent="0.2">
      <c r="Q2776" s="276"/>
      <c r="R2776" s="276"/>
    </row>
    <row r="2777" spans="17:18" x14ac:dyDescent="0.2">
      <c r="Q2777" s="276"/>
      <c r="R2777" s="276"/>
    </row>
    <row r="2778" spans="17:18" x14ac:dyDescent="0.2">
      <c r="Q2778" s="276"/>
      <c r="R2778" s="276"/>
    </row>
    <row r="2779" spans="17:18" x14ac:dyDescent="0.2">
      <c r="Q2779" s="276"/>
      <c r="R2779" s="276"/>
    </row>
    <row r="2780" spans="17:18" x14ac:dyDescent="0.2">
      <c r="Q2780" s="276"/>
      <c r="R2780" s="276"/>
    </row>
    <row r="2781" spans="17:18" x14ac:dyDescent="0.2">
      <c r="Q2781" s="276"/>
      <c r="R2781" s="276"/>
    </row>
    <row r="2782" spans="17:18" x14ac:dyDescent="0.2">
      <c r="Q2782" s="276"/>
      <c r="R2782" s="276"/>
    </row>
    <row r="2783" spans="17:18" x14ac:dyDescent="0.2">
      <c r="Q2783" s="276"/>
      <c r="R2783" s="276"/>
    </row>
    <row r="2784" spans="17:18" x14ac:dyDescent="0.2">
      <c r="Q2784" s="276"/>
      <c r="R2784" s="276"/>
    </row>
    <row r="2785" spans="17:18" x14ac:dyDescent="0.2">
      <c r="Q2785" s="276"/>
      <c r="R2785" s="276"/>
    </row>
    <row r="2786" spans="17:18" x14ac:dyDescent="0.2">
      <c r="Q2786" s="276"/>
      <c r="R2786" s="276"/>
    </row>
    <row r="2787" spans="17:18" x14ac:dyDescent="0.2">
      <c r="Q2787" s="276"/>
      <c r="R2787" s="276"/>
    </row>
    <row r="2788" spans="17:18" x14ac:dyDescent="0.2">
      <c r="Q2788" s="276"/>
      <c r="R2788" s="276"/>
    </row>
    <row r="2789" spans="17:18" x14ac:dyDescent="0.2">
      <c r="Q2789" s="276"/>
      <c r="R2789" s="276"/>
    </row>
    <row r="2790" spans="17:18" x14ac:dyDescent="0.2">
      <c r="Q2790" s="276"/>
      <c r="R2790" s="276"/>
    </row>
    <row r="2791" spans="17:18" x14ac:dyDescent="0.2">
      <c r="Q2791" s="276"/>
      <c r="R2791" s="276"/>
    </row>
    <row r="2792" spans="17:18" x14ac:dyDescent="0.2">
      <c r="Q2792" s="276"/>
      <c r="R2792" s="276"/>
    </row>
    <row r="2793" spans="17:18" x14ac:dyDescent="0.2">
      <c r="Q2793" s="276"/>
      <c r="R2793" s="276"/>
    </row>
    <row r="2794" spans="17:18" x14ac:dyDescent="0.2">
      <c r="Q2794" s="276"/>
      <c r="R2794" s="276"/>
    </row>
    <row r="2795" spans="17:18" x14ac:dyDescent="0.2">
      <c r="Q2795" s="276"/>
      <c r="R2795" s="276"/>
    </row>
    <row r="2796" spans="17:18" x14ac:dyDescent="0.2">
      <c r="Q2796" s="276"/>
      <c r="R2796" s="276"/>
    </row>
    <row r="2797" spans="17:18" x14ac:dyDescent="0.2">
      <c r="Q2797" s="276"/>
      <c r="R2797" s="276"/>
    </row>
    <row r="2798" spans="17:18" x14ac:dyDescent="0.2">
      <c r="Q2798" s="276"/>
      <c r="R2798" s="276"/>
    </row>
    <row r="2799" spans="17:18" x14ac:dyDescent="0.2">
      <c r="Q2799" s="276"/>
      <c r="R2799" s="276"/>
    </row>
    <row r="2800" spans="17:18" x14ac:dyDescent="0.2">
      <c r="Q2800" s="276"/>
      <c r="R2800" s="276"/>
    </row>
    <row r="2801" spans="17:18" x14ac:dyDescent="0.2">
      <c r="Q2801" s="276"/>
      <c r="R2801" s="276"/>
    </row>
    <row r="2802" spans="17:18" x14ac:dyDescent="0.2">
      <c r="Q2802" s="276"/>
      <c r="R2802" s="276"/>
    </row>
    <row r="2803" spans="17:18" x14ac:dyDescent="0.2">
      <c r="Q2803" s="276"/>
      <c r="R2803" s="276"/>
    </row>
    <row r="2804" spans="17:18" x14ac:dyDescent="0.2">
      <c r="Q2804" s="276"/>
      <c r="R2804" s="276"/>
    </row>
    <row r="2805" spans="17:18" x14ac:dyDescent="0.2">
      <c r="Q2805" s="276"/>
      <c r="R2805" s="276"/>
    </row>
    <row r="2806" spans="17:18" x14ac:dyDescent="0.2">
      <c r="Q2806" s="276"/>
      <c r="R2806" s="276"/>
    </row>
    <row r="2807" spans="17:18" x14ac:dyDescent="0.2">
      <c r="Q2807" s="276"/>
      <c r="R2807" s="276"/>
    </row>
    <row r="2808" spans="17:18" x14ac:dyDescent="0.2">
      <c r="Q2808" s="276"/>
      <c r="R2808" s="276"/>
    </row>
    <row r="2809" spans="17:18" x14ac:dyDescent="0.2">
      <c r="Q2809" s="276"/>
      <c r="R2809" s="276"/>
    </row>
    <row r="2810" spans="17:18" x14ac:dyDescent="0.2">
      <c r="Q2810" s="276"/>
      <c r="R2810" s="276"/>
    </row>
    <row r="2811" spans="17:18" x14ac:dyDescent="0.2">
      <c r="Q2811" s="276"/>
      <c r="R2811" s="276"/>
    </row>
    <row r="2812" spans="17:18" x14ac:dyDescent="0.2">
      <c r="Q2812" s="276"/>
      <c r="R2812" s="276"/>
    </row>
    <row r="2813" spans="17:18" x14ac:dyDescent="0.2">
      <c r="Q2813" s="276"/>
      <c r="R2813" s="276"/>
    </row>
    <row r="2814" spans="17:18" x14ac:dyDescent="0.2">
      <c r="Q2814" s="276"/>
      <c r="R2814" s="276"/>
    </row>
    <row r="2815" spans="17:18" x14ac:dyDescent="0.2">
      <c r="Q2815" s="276"/>
      <c r="R2815" s="276"/>
    </row>
    <row r="2816" spans="17:18" x14ac:dyDescent="0.2">
      <c r="Q2816" s="276"/>
      <c r="R2816" s="276"/>
    </row>
    <row r="2817" spans="17:18" x14ac:dyDescent="0.2">
      <c r="Q2817" s="276"/>
      <c r="R2817" s="276"/>
    </row>
    <row r="2818" spans="17:18" x14ac:dyDescent="0.2">
      <c r="Q2818" s="276"/>
      <c r="R2818" s="276"/>
    </row>
    <row r="2819" spans="17:18" x14ac:dyDescent="0.2">
      <c r="Q2819" s="276"/>
      <c r="R2819" s="276"/>
    </row>
    <row r="2820" spans="17:18" x14ac:dyDescent="0.2">
      <c r="Q2820" s="276"/>
      <c r="R2820" s="276"/>
    </row>
    <row r="2821" spans="17:18" x14ac:dyDescent="0.2">
      <c r="Q2821" s="276"/>
      <c r="R2821" s="276"/>
    </row>
    <row r="2822" spans="17:18" x14ac:dyDescent="0.2">
      <c r="Q2822" s="276"/>
      <c r="R2822" s="276"/>
    </row>
    <row r="2823" spans="17:18" x14ac:dyDescent="0.2">
      <c r="Q2823" s="276"/>
      <c r="R2823" s="276"/>
    </row>
    <row r="2824" spans="17:18" x14ac:dyDescent="0.2">
      <c r="Q2824" s="276"/>
      <c r="R2824" s="276"/>
    </row>
    <row r="2825" spans="17:18" x14ac:dyDescent="0.2">
      <c r="Q2825" s="276"/>
      <c r="R2825" s="276"/>
    </row>
    <row r="2826" spans="17:18" x14ac:dyDescent="0.2">
      <c r="Q2826" s="276"/>
      <c r="R2826" s="276"/>
    </row>
    <row r="2827" spans="17:18" x14ac:dyDescent="0.2">
      <c r="Q2827" s="276"/>
      <c r="R2827" s="276"/>
    </row>
    <row r="2828" spans="17:18" x14ac:dyDescent="0.2">
      <c r="Q2828" s="276"/>
      <c r="R2828" s="276"/>
    </row>
    <row r="2829" spans="17:18" x14ac:dyDescent="0.2">
      <c r="Q2829" s="276"/>
      <c r="R2829" s="276"/>
    </row>
    <row r="2830" spans="17:18" x14ac:dyDescent="0.2">
      <c r="Q2830" s="276"/>
      <c r="R2830" s="276"/>
    </row>
    <row r="2831" spans="17:18" x14ac:dyDescent="0.2">
      <c r="Q2831" s="276"/>
      <c r="R2831" s="276"/>
    </row>
    <row r="2832" spans="17:18" x14ac:dyDescent="0.2">
      <c r="Q2832" s="276"/>
      <c r="R2832" s="276"/>
    </row>
    <row r="2833" spans="17:18" x14ac:dyDescent="0.2">
      <c r="Q2833" s="276"/>
      <c r="R2833" s="276"/>
    </row>
    <row r="2834" spans="17:18" x14ac:dyDescent="0.2">
      <c r="Q2834" s="276"/>
      <c r="R2834" s="276"/>
    </row>
    <row r="2835" spans="17:18" x14ac:dyDescent="0.2">
      <c r="Q2835" s="276"/>
      <c r="R2835" s="276"/>
    </row>
    <row r="2836" spans="17:18" x14ac:dyDescent="0.2">
      <c r="Q2836" s="276"/>
      <c r="R2836" s="276"/>
    </row>
    <row r="2837" spans="17:18" x14ac:dyDescent="0.2">
      <c r="Q2837" s="276"/>
      <c r="R2837" s="276"/>
    </row>
    <row r="2838" spans="17:18" x14ac:dyDescent="0.2">
      <c r="Q2838" s="276"/>
      <c r="R2838" s="276"/>
    </row>
    <row r="2839" spans="17:18" x14ac:dyDescent="0.2">
      <c r="Q2839" s="276"/>
      <c r="R2839" s="276"/>
    </row>
    <row r="2840" spans="17:18" x14ac:dyDescent="0.2">
      <c r="Q2840" s="276"/>
      <c r="R2840" s="276"/>
    </row>
    <row r="2841" spans="17:18" x14ac:dyDescent="0.2">
      <c r="Q2841" s="276"/>
      <c r="R2841" s="276"/>
    </row>
    <row r="2842" spans="17:18" x14ac:dyDescent="0.2">
      <c r="Q2842" s="276"/>
      <c r="R2842" s="276"/>
    </row>
    <row r="2843" spans="17:18" x14ac:dyDescent="0.2">
      <c r="Q2843" s="276"/>
      <c r="R2843" s="276"/>
    </row>
    <row r="2844" spans="17:18" x14ac:dyDescent="0.2">
      <c r="Q2844" s="276"/>
      <c r="R2844" s="276"/>
    </row>
    <row r="2845" spans="17:18" x14ac:dyDescent="0.2">
      <c r="Q2845" s="276"/>
      <c r="R2845" s="276"/>
    </row>
    <row r="2846" spans="17:18" x14ac:dyDescent="0.2">
      <c r="Q2846" s="276"/>
      <c r="R2846" s="276"/>
    </row>
    <row r="2847" spans="17:18" x14ac:dyDescent="0.2">
      <c r="Q2847" s="276"/>
      <c r="R2847" s="276"/>
    </row>
    <row r="2848" spans="17:18" x14ac:dyDescent="0.2">
      <c r="Q2848" s="276"/>
      <c r="R2848" s="276"/>
    </row>
    <row r="2849" spans="17:18" x14ac:dyDescent="0.2">
      <c r="Q2849" s="276"/>
      <c r="R2849" s="276"/>
    </row>
    <row r="2850" spans="17:18" x14ac:dyDescent="0.2">
      <c r="Q2850" s="276"/>
      <c r="R2850" s="276"/>
    </row>
    <row r="2851" spans="17:18" x14ac:dyDescent="0.2">
      <c r="Q2851" s="276"/>
      <c r="R2851" s="276"/>
    </row>
    <row r="2852" spans="17:18" x14ac:dyDescent="0.2">
      <c r="Q2852" s="276"/>
      <c r="R2852" s="276"/>
    </row>
    <row r="2853" spans="17:18" x14ac:dyDescent="0.2">
      <c r="Q2853" s="276"/>
      <c r="R2853" s="276"/>
    </row>
    <row r="2854" spans="17:18" x14ac:dyDescent="0.2">
      <c r="Q2854" s="276"/>
      <c r="R2854" s="276"/>
    </row>
    <row r="2855" spans="17:18" x14ac:dyDescent="0.2">
      <c r="Q2855" s="276"/>
      <c r="R2855" s="276"/>
    </row>
    <row r="2856" spans="17:18" x14ac:dyDescent="0.2">
      <c r="Q2856" s="276"/>
      <c r="R2856" s="276"/>
    </row>
    <row r="2857" spans="17:18" x14ac:dyDescent="0.2">
      <c r="Q2857" s="276"/>
      <c r="R2857" s="276"/>
    </row>
    <row r="2858" spans="17:18" x14ac:dyDescent="0.2">
      <c r="Q2858" s="276"/>
      <c r="R2858" s="276"/>
    </row>
    <row r="2859" spans="17:18" x14ac:dyDescent="0.2">
      <c r="Q2859" s="276"/>
      <c r="R2859" s="276"/>
    </row>
    <row r="2860" spans="17:18" x14ac:dyDescent="0.2">
      <c r="Q2860" s="276"/>
      <c r="R2860" s="276"/>
    </row>
    <row r="2861" spans="17:18" x14ac:dyDescent="0.2">
      <c r="Q2861" s="276"/>
      <c r="R2861" s="276"/>
    </row>
    <row r="2862" spans="17:18" x14ac:dyDescent="0.2">
      <c r="Q2862" s="276"/>
      <c r="R2862" s="276"/>
    </row>
    <row r="2863" spans="17:18" x14ac:dyDescent="0.2">
      <c r="Q2863" s="276"/>
      <c r="R2863" s="276"/>
    </row>
    <row r="2864" spans="17:18" x14ac:dyDescent="0.2">
      <c r="Q2864" s="276"/>
      <c r="R2864" s="276"/>
    </row>
    <row r="2865" spans="17:18" x14ac:dyDescent="0.2">
      <c r="Q2865" s="276"/>
      <c r="R2865" s="276"/>
    </row>
    <row r="2866" spans="17:18" x14ac:dyDescent="0.2">
      <c r="Q2866" s="276"/>
      <c r="R2866" s="276"/>
    </row>
    <row r="2867" spans="17:18" x14ac:dyDescent="0.2">
      <c r="Q2867" s="276"/>
      <c r="R2867" s="276"/>
    </row>
    <row r="2868" spans="17:18" x14ac:dyDescent="0.2">
      <c r="Q2868" s="276"/>
      <c r="R2868" s="276"/>
    </row>
    <row r="2869" spans="17:18" x14ac:dyDescent="0.2">
      <c r="Q2869" s="276"/>
      <c r="R2869" s="276"/>
    </row>
    <row r="2870" spans="17:18" x14ac:dyDescent="0.2">
      <c r="Q2870" s="276"/>
      <c r="R2870" s="276"/>
    </row>
    <row r="2871" spans="17:18" x14ac:dyDescent="0.2">
      <c r="Q2871" s="276"/>
      <c r="R2871" s="276"/>
    </row>
    <row r="2872" spans="17:18" x14ac:dyDescent="0.2">
      <c r="Q2872" s="276"/>
      <c r="R2872" s="276"/>
    </row>
    <row r="2873" spans="17:18" x14ac:dyDescent="0.2">
      <c r="Q2873" s="276"/>
      <c r="R2873" s="276"/>
    </row>
    <row r="2874" spans="17:18" x14ac:dyDescent="0.2">
      <c r="Q2874" s="276"/>
      <c r="R2874" s="276"/>
    </row>
    <row r="2875" spans="17:18" x14ac:dyDescent="0.2">
      <c r="Q2875" s="276"/>
      <c r="R2875" s="276"/>
    </row>
    <row r="2876" spans="17:18" x14ac:dyDescent="0.2">
      <c r="Q2876" s="276"/>
      <c r="R2876" s="276"/>
    </row>
    <row r="2877" spans="17:18" x14ac:dyDescent="0.2">
      <c r="Q2877" s="276"/>
      <c r="R2877" s="276"/>
    </row>
    <row r="2878" spans="17:18" x14ac:dyDescent="0.2">
      <c r="Q2878" s="276"/>
      <c r="R2878" s="276"/>
    </row>
    <row r="2879" spans="17:18" x14ac:dyDescent="0.2">
      <c r="Q2879" s="276"/>
      <c r="R2879" s="276"/>
    </row>
    <row r="2880" spans="17:18" x14ac:dyDescent="0.2">
      <c r="Q2880" s="276"/>
      <c r="R2880" s="276"/>
    </row>
    <row r="2881" spans="17:18" x14ac:dyDescent="0.2">
      <c r="Q2881" s="276"/>
      <c r="R2881" s="276"/>
    </row>
    <row r="2882" spans="17:18" x14ac:dyDescent="0.2">
      <c r="Q2882" s="276"/>
      <c r="R2882" s="276"/>
    </row>
    <row r="2883" spans="17:18" x14ac:dyDescent="0.2">
      <c r="Q2883" s="276"/>
      <c r="R2883" s="276"/>
    </row>
    <row r="2884" spans="17:18" x14ac:dyDescent="0.2">
      <c r="Q2884" s="276"/>
      <c r="R2884" s="276"/>
    </row>
    <row r="2885" spans="17:18" x14ac:dyDescent="0.2">
      <c r="Q2885" s="276"/>
      <c r="R2885" s="276"/>
    </row>
    <row r="2886" spans="17:18" x14ac:dyDescent="0.2">
      <c r="Q2886" s="276"/>
      <c r="R2886" s="276"/>
    </row>
    <row r="2887" spans="17:18" x14ac:dyDescent="0.2">
      <c r="Q2887" s="276"/>
      <c r="R2887" s="276"/>
    </row>
    <row r="2888" spans="17:18" x14ac:dyDescent="0.2">
      <c r="Q2888" s="276"/>
      <c r="R2888" s="276"/>
    </row>
    <row r="2889" spans="17:18" x14ac:dyDescent="0.2">
      <c r="Q2889" s="276"/>
      <c r="R2889" s="276"/>
    </row>
    <row r="2890" spans="17:18" x14ac:dyDescent="0.2">
      <c r="Q2890" s="276"/>
      <c r="R2890" s="276"/>
    </row>
    <row r="2891" spans="17:18" x14ac:dyDescent="0.2">
      <c r="Q2891" s="276"/>
      <c r="R2891" s="276"/>
    </row>
    <row r="2892" spans="17:18" x14ac:dyDescent="0.2">
      <c r="Q2892" s="276"/>
      <c r="R2892" s="276"/>
    </row>
    <row r="2893" spans="17:18" x14ac:dyDescent="0.2">
      <c r="Q2893" s="276"/>
      <c r="R2893" s="276"/>
    </row>
    <row r="2894" spans="17:18" x14ac:dyDescent="0.2">
      <c r="Q2894" s="276"/>
      <c r="R2894" s="276"/>
    </row>
    <row r="2895" spans="17:18" x14ac:dyDescent="0.2">
      <c r="Q2895" s="276"/>
      <c r="R2895" s="276"/>
    </row>
    <row r="2896" spans="17:18" x14ac:dyDescent="0.2">
      <c r="Q2896" s="276"/>
      <c r="R2896" s="276"/>
    </row>
    <row r="2897" spans="17:18" x14ac:dyDescent="0.2">
      <c r="Q2897" s="276"/>
      <c r="R2897" s="276"/>
    </row>
    <row r="2898" spans="17:18" x14ac:dyDescent="0.2">
      <c r="Q2898" s="276"/>
      <c r="R2898" s="276"/>
    </row>
    <row r="2899" spans="17:18" x14ac:dyDescent="0.2">
      <c r="Q2899" s="276"/>
      <c r="R2899" s="276"/>
    </row>
    <row r="2900" spans="17:18" x14ac:dyDescent="0.2">
      <c r="Q2900" s="276"/>
      <c r="R2900" s="276"/>
    </row>
    <row r="2901" spans="17:18" x14ac:dyDescent="0.2">
      <c r="Q2901" s="276"/>
      <c r="R2901" s="276"/>
    </row>
    <row r="2902" spans="17:18" x14ac:dyDescent="0.2">
      <c r="Q2902" s="276"/>
      <c r="R2902" s="276"/>
    </row>
    <row r="2903" spans="17:18" x14ac:dyDescent="0.2">
      <c r="Q2903" s="276"/>
      <c r="R2903" s="276"/>
    </row>
    <row r="2904" spans="17:18" x14ac:dyDescent="0.2">
      <c r="Q2904" s="276"/>
      <c r="R2904" s="276"/>
    </row>
    <row r="2905" spans="17:18" x14ac:dyDescent="0.2">
      <c r="Q2905" s="276"/>
      <c r="R2905" s="276"/>
    </row>
    <row r="2906" spans="17:18" x14ac:dyDescent="0.2">
      <c r="Q2906" s="276"/>
      <c r="R2906" s="276"/>
    </row>
    <row r="2907" spans="17:18" x14ac:dyDescent="0.2">
      <c r="Q2907" s="276"/>
      <c r="R2907" s="276"/>
    </row>
    <row r="2908" spans="17:18" x14ac:dyDescent="0.2">
      <c r="Q2908" s="276"/>
      <c r="R2908" s="276"/>
    </row>
    <row r="2909" spans="17:18" x14ac:dyDescent="0.2">
      <c r="Q2909" s="276"/>
      <c r="R2909" s="276"/>
    </row>
    <row r="2910" spans="17:18" x14ac:dyDescent="0.2">
      <c r="Q2910" s="276"/>
      <c r="R2910" s="276"/>
    </row>
    <row r="2911" spans="17:18" x14ac:dyDescent="0.2">
      <c r="Q2911" s="276"/>
      <c r="R2911" s="276"/>
    </row>
    <row r="2912" spans="17:18" x14ac:dyDescent="0.2">
      <c r="Q2912" s="276"/>
      <c r="R2912" s="276"/>
    </row>
    <row r="2913" spans="17:18" x14ac:dyDescent="0.2">
      <c r="Q2913" s="276"/>
      <c r="R2913" s="276"/>
    </row>
    <row r="2914" spans="17:18" x14ac:dyDescent="0.2">
      <c r="Q2914" s="276"/>
      <c r="R2914" s="276"/>
    </row>
    <row r="2915" spans="17:18" x14ac:dyDescent="0.2">
      <c r="Q2915" s="276"/>
      <c r="R2915" s="276"/>
    </row>
    <row r="2916" spans="17:18" x14ac:dyDescent="0.2">
      <c r="Q2916" s="276"/>
      <c r="R2916" s="276"/>
    </row>
    <row r="2917" spans="17:18" x14ac:dyDescent="0.2">
      <c r="Q2917" s="276"/>
      <c r="R2917" s="276"/>
    </row>
    <row r="2918" spans="17:18" x14ac:dyDescent="0.2">
      <c r="Q2918" s="276"/>
      <c r="R2918" s="276"/>
    </row>
    <row r="2919" spans="17:18" x14ac:dyDescent="0.2">
      <c r="Q2919" s="276"/>
      <c r="R2919" s="276"/>
    </row>
    <row r="2920" spans="17:18" x14ac:dyDescent="0.2">
      <c r="Q2920" s="276"/>
      <c r="R2920" s="276"/>
    </row>
    <row r="2921" spans="17:18" x14ac:dyDescent="0.2">
      <c r="Q2921" s="276"/>
      <c r="R2921" s="276"/>
    </row>
    <row r="2922" spans="17:18" x14ac:dyDescent="0.2">
      <c r="Q2922" s="276"/>
      <c r="R2922" s="276"/>
    </row>
    <row r="2923" spans="17:18" x14ac:dyDescent="0.2">
      <c r="Q2923" s="276"/>
      <c r="R2923" s="276"/>
    </row>
    <row r="2924" spans="17:18" x14ac:dyDescent="0.2">
      <c r="Q2924" s="276"/>
      <c r="R2924" s="276"/>
    </row>
    <row r="2925" spans="17:18" x14ac:dyDescent="0.2">
      <c r="Q2925" s="276"/>
      <c r="R2925" s="276"/>
    </row>
    <row r="2926" spans="17:18" x14ac:dyDescent="0.2">
      <c r="Q2926" s="276"/>
      <c r="R2926" s="276"/>
    </row>
    <row r="2927" spans="17:18" x14ac:dyDescent="0.2">
      <c r="Q2927" s="276"/>
      <c r="R2927" s="276"/>
    </row>
    <row r="2928" spans="17:18" x14ac:dyDescent="0.2">
      <c r="Q2928" s="276"/>
      <c r="R2928" s="276"/>
    </row>
    <row r="2929" spans="17:18" x14ac:dyDescent="0.2">
      <c r="Q2929" s="276"/>
      <c r="R2929" s="276"/>
    </row>
    <row r="2930" spans="17:18" x14ac:dyDescent="0.2">
      <c r="Q2930" s="276"/>
      <c r="R2930" s="276"/>
    </row>
    <row r="2931" spans="17:18" x14ac:dyDescent="0.2">
      <c r="Q2931" s="276"/>
      <c r="R2931" s="276"/>
    </row>
    <row r="2932" spans="17:18" x14ac:dyDescent="0.2">
      <c r="Q2932" s="276"/>
      <c r="R2932" s="276"/>
    </row>
    <row r="2933" spans="17:18" x14ac:dyDescent="0.2">
      <c r="Q2933" s="276"/>
      <c r="R2933" s="276"/>
    </row>
    <row r="2934" spans="17:18" x14ac:dyDescent="0.2">
      <c r="Q2934" s="276"/>
      <c r="R2934" s="276"/>
    </row>
    <row r="2935" spans="17:18" x14ac:dyDescent="0.2">
      <c r="Q2935" s="276"/>
      <c r="R2935" s="276"/>
    </row>
    <row r="2936" spans="17:18" x14ac:dyDescent="0.2">
      <c r="Q2936" s="276"/>
      <c r="R2936" s="276"/>
    </row>
    <row r="2937" spans="17:18" x14ac:dyDescent="0.2">
      <c r="Q2937" s="276"/>
      <c r="R2937" s="276"/>
    </row>
    <row r="2938" spans="17:18" x14ac:dyDescent="0.2">
      <c r="Q2938" s="276"/>
      <c r="R2938" s="276"/>
    </row>
    <row r="2939" spans="17:18" x14ac:dyDescent="0.2">
      <c r="Q2939" s="276"/>
      <c r="R2939" s="276"/>
    </row>
    <row r="2940" spans="17:18" x14ac:dyDescent="0.2">
      <c r="Q2940" s="276"/>
      <c r="R2940" s="276"/>
    </row>
    <row r="2941" spans="17:18" x14ac:dyDescent="0.2">
      <c r="Q2941" s="276"/>
      <c r="R2941" s="276"/>
    </row>
    <row r="2942" spans="17:18" x14ac:dyDescent="0.2">
      <c r="Q2942" s="276"/>
      <c r="R2942" s="276"/>
    </row>
    <row r="2943" spans="17:18" x14ac:dyDescent="0.2">
      <c r="Q2943" s="276"/>
      <c r="R2943" s="276"/>
    </row>
    <row r="2944" spans="17:18" x14ac:dyDescent="0.2">
      <c r="Q2944" s="276"/>
      <c r="R2944" s="276"/>
    </row>
    <row r="2945" spans="17:18" x14ac:dyDescent="0.2">
      <c r="Q2945" s="276"/>
      <c r="R2945" s="276"/>
    </row>
    <row r="2946" spans="17:18" x14ac:dyDescent="0.2">
      <c r="Q2946" s="276"/>
      <c r="R2946" s="276"/>
    </row>
    <row r="2947" spans="17:18" x14ac:dyDescent="0.2">
      <c r="Q2947" s="276"/>
      <c r="R2947" s="276"/>
    </row>
    <row r="2948" spans="17:18" x14ac:dyDescent="0.2">
      <c r="Q2948" s="276"/>
      <c r="R2948" s="276"/>
    </row>
    <row r="2949" spans="17:18" x14ac:dyDescent="0.2">
      <c r="Q2949" s="276"/>
      <c r="R2949" s="276"/>
    </row>
    <row r="2950" spans="17:18" x14ac:dyDescent="0.2">
      <c r="Q2950" s="276"/>
      <c r="R2950" s="276"/>
    </row>
    <row r="2951" spans="17:18" x14ac:dyDescent="0.2">
      <c r="Q2951" s="276"/>
      <c r="R2951" s="276"/>
    </row>
    <row r="2952" spans="17:18" x14ac:dyDescent="0.2">
      <c r="Q2952" s="276"/>
      <c r="R2952" s="276"/>
    </row>
    <row r="2953" spans="17:18" x14ac:dyDescent="0.2">
      <c r="Q2953" s="276"/>
      <c r="R2953" s="276"/>
    </row>
    <row r="2954" spans="17:18" x14ac:dyDescent="0.2">
      <c r="Q2954" s="276"/>
      <c r="R2954" s="276"/>
    </row>
    <row r="2955" spans="17:18" x14ac:dyDescent="0.2">
      <c r="Q2955" s="276"/>
      <c r="R2955" s="276"/>
    </row>
    <row r="2956" spans="17:18" x14ac:dyDescent="0.2">
      <c r="Q2956" s="276"/>
      <c r="R2956" s="276"/>
    </row>
    <row r="2957" spans="17:18" x14ac:dyDescent="0.2">
      <c r="Q2957" s="276"/>
      <c r="R2957" s="276"/>
    </row>
    <row r="2958" spans="17:18" x14ac:dyDescent="0.2">
      <c r="Q2958" s="276"/>
      <c r="R2958" s="276"/>
    </row>
    <row r="2959" spans="17:18" x14ac:dyDescent="0.2">
      <c r="Q2959" s="276"/>
      <c r="R2959" s="276"/>
    </row>
    <row r="2960" spans="17:18" x14ac:dyDescent="0.2">
      <c r="Q2960" s="276"/>
      <c r="R2960" s="276"/>
    </row>
    <row r="2961" spans="17:18" x14ac:dyDescent="0.2">
      <c r="Q2961" s="276"/>
      <c r="R2961" s="276"/>
    </row>
    <row r="2962" spans="17:18" x14ac:dyDescent="0.2">
      <c r="Q2962" s="276"/>
      <c r="R2962" s="276"/>
    </row>
    <row r="2963" spans="17:18" x14ac:dyDescent="0.2">
      <c r="Q2963" s="276"/>
      <c r="R2963" s="276"/>
    </row>
    <row r="2964" spans="17:18" x14ac:dyDescent="0.2">
      <c r="Q2964" s="276"/>
      <c r="R2964" s="276"/>
    </row>
    <row r="2965" spans="17:18" x14ac:dyDescent="0.2">
      <c r="Q2965" s="276"/>
      <c r="R2965" s="276"/>
    </row>
    <row r="2966" spans="17:18" x14ac:dyDescent="0.2">
      <c r="Q2966" s="276"/>
      <c r="R2966" s="276"/>
    </row>
    <row r="2967" spans="17:18" x14ac:dyDescent="0.2">
      <c r="Q2967" s="276"/>
      <c r="R2967" s="276"/>
    </row>
    <row r="2968" spans="17:18" x14ac:dyDescent="0.2">
      <c r="Q2968" s="276"/>
      <c r="R2968" s="276"/>
    </row>
    <row r="2969" spans="17:18" x14ac:dyDescent="0.2">
      <c r="Q2969" s="276"/>
      <c r="R2969" s="276"/>
    </row>
    <row r="2970" spans="17:18" x14ac:dyDescent="0.2">
      <c r="Q2970" s="276"/>
      <c r="R2970" s="276"/>
    </row>
    <row r="2971" spans="17:18" x14ac:dyDescent="0.2">
      <c r="Q2971" s="276"/>
      <c r="R2971" s="276"/>
    </row>
    <row r="2972" spans="17:18" x14ac:dyDescent="0.2">
      <c r="Q2972" s="276"/>
      <c r="R2972" s="276"/>
    </row>
    <row r="2973" spans="17:18" x14ac:dyDescent="0.2">
      <c r="Q2973" s="276"/>
      <c r="R2973" s="276"/>
    </row>
    <row r="2974" spans="17:18" x14ac:dyDescent="0.2">
      <c r="Q2974" s="276"/>
      <c r="R2974" s="276"/>
    </row>
    <row r="2975" spans="17:18" x14ac:dyDescent="0.2">
      <c r="Q2975" s="276"/>
      <c r="R2975" s="276"/>
    </row>
    <row r="2976" spans="17:18" x14ac:dyDescent="0.2">
      <c r="Q2976" s="276"/>
      <c r="R2976" s="276"/>
    </row>
    <row r="2977" spans="17:18" x14ac:dyDescent="0.2">
      <c r="Q2977" s="276"/>
      <c r="R2977" s="276"/>
    </row>
    <row r="2978" spans="17:18" x14ac:dyDescent="0.2">
      <c r="Q2978" s="276"/>
      <c r="R2978" s="276"/>
    </row>
    <row r="2979" spans="17:18" x14ac:dyDescent="0.2">
      <c r="Q2979" s="276"/>
      <c r="R2979" s="276"/>
    </row>
    <row r="2980" spans="17:18" x14ac:dyDescent="0.2">
      <c r="Q2980" s="276"/>
      <c r="R2980" s="276"/>
    </row>
    <row r="2981" spans="17:18" x14ac:dyDescent="0.2">
      <c r="Q2981" s="276"/>
      <c r="R2981" s="276"/>
    </row>
    <row r="2982" spans="17:18" x14ac:dyDescent="0.2">
      <c r="Q2982" s="276"/>
      <c r="R2982" s="276"/>
    </row>
    <row r="2983" spans="17:18" x14ac:dyDescent="0.2">
      <c r="Q2983" s="276"/>
      <c r="R2983" s="276"/>
    </row>
    <row r="2984" spans="17:18" x14ac:dyDescent="0.2">
      <c r="Q2984" s="276"/>
      <c r="R2984" s="276"/>
    </row>
    <row r="2985" spans="17:18" x14ac:dyDescent="0.2">
      <c r="Q2985" s="276"/>
      <c r="R2985" s="276"/>
    </row>
    <row r="2986" spans="17:18" x14ac:dyDescent="0.2">
      <c r="Q2986" s="276"/>
      <c r="R2986" s="276"/>
    </row>
    <row r="2987" spans="17:18" x14ac:dyDescent="0.2">
      <c r="Q2987" s="276"/>
      <c r="R2987" s="276"/>
    </row>
    <row r="2988" spans="17:18" x14ac:dyDescent="0.2">
      <c r="Q2988" s="276"/>
      <c r="R2988" s="276"/>
    </row>
    <row r="2989" spans="17:18" x14ac:dyDescent="0.2">
      <c r="Q2989" s="276"/>
      <c r="R2989" s="276"/>
    </row>
    <row r="2990" spans="17:18" x14ac:dyDescent="0.2">
      <c r="Q2990" s="276"/>
      <c r="R2990" s="276"/>
    </row>
    <row r="2991" spans="17:18" x14ac:dyDescent="0.2">
      <c r="Q2991" s="276"/>
      <c r="R2991" s="276"/>
    </row>
    <row r="2992" spans="17:18" x14ac:dyDescent="0.2">
      <c r="Q2992" s="276"/>
      <c r="R2992" s="276"/>
    </row>
    <row r="2993" spans="17:18" x14ac:dyDescent="0.2">
      <c r="Q2993" s="276"/>
      <c r="R2993" s="276"/>
    </row>
    <row r="2994" spans="17:18" x14ac:dyDescent="0.2">
      <c r="Q2994" s="276"/>
      <c r="R2994" s="276"/>
    </row>
    <row r="2995" spans="17:18" x14ac:dyDescent="0.2">
      <c r="Q2995" s="276"/>
      <c r="R2995" s="276"/>
    </row>
    <row r="2996" spans="17:18" x14ac:dyDescent="0.2">
      <c r="Q2996" s="276"/>
      <c r="R2996" s="276"/>
    </row>
    <row r="2997" spans="17:18" x14ac:dyDescent="0.2">
      <c r="Q2997" s="276"/>
      <c r="R2997" s="276"/>
    </row>
    <row r="2998" spans="17:18" x14ac:dyDescent="0.2">
      <c r="Q2998" s="276"/>
      <c r="R2998" s="276"/>
    </row>
    <row r="2999" spans="17:18" x14ac:dyDescent="0.2">
      <c r="Q2999" s="276"/>
      <c r="R2999" s="276"/>
    </row>
    <row r="3000" spans="17:18" x14ac:dyDescent="0.2">
      <c r="Q3000" s="276"/>
      <c r="R3000" s="276"/>
    </row>
    <row r="3001" spans="17:18" x14ac:dyDescent="0.2">
      <c r="Q3001" s="276"/>
      <c r="R3001" s="276"/>
    </row>
    <row r="3002" spans="17:18" x14ac:dyDescent="0.2">
      <c r="Q3002" s="276"/>
      <c r="R3002" s="276"/>
    </row>
    <row r="3003" spans="17:18" x14ac:dyDescent="0.2">
      <c r="Q3003" s="276"/>
      <c r="R3003" s="276"/>
    </row>
    <row r="3004" spans="17:18" x14ac:dyDescent="0.2">
      <c r="Q3004" s="276"/>
      <c r="R3004" s="276"/>
    </row>
    <row r="3005" spans="17:18" x14ac:dyDescent="0.2">
      <c r="Q3005" s="276"/>
      <c r="R3005" s="276"/>
    </row>
    <row r="3006" spans="17:18" x14ac:dyDescent="0.2">
      <c r="Q3006" s="276"/>
      <c r="R3006" s="276"/>
    </row>
    <row r="3007" spans="17:18" x14ac:dyDescent="0.2">
      <c r="Q3007" s="276"/>
      <c r="R3007" s="276"/>
    </row>
    <row r="3008" spans="17:18" x14ac:dyDescent="0.2">
      <c r="Q3008" s="276"/>
      <c r="R3008" s="276"/>
    </row>
    <row r="3009" spans="17:18" x14ac:dyDescent="0.2">
      <c r="Q3009" s="276"/>
      <c r="R3009" s="276"/>
    </row>
    <row r="3010" spans="17:18" x14ac:dyDescent="0.2">
      <c r="Q3010" s="276"/>
      <c r="R3010" s="276"/>
    </row>
    <row r="3011" spans="17:18" x14ac:dyDescent="0.2">
      <c r="Q3011" s="276"/>
      <c r="R3011" s="276"/>
    </row>
    <row r="3012" spans="17:18" x14ac:dyDescent="0.2">
      <c r="Q3012" s="276"/>
      <c r="R3012" s="276"/>
    </row>
    <row r="3013" spans="17:18" x14ac:dyDescent="0.2">
      <c r="Q3013" s="276"/>
      <c r="R3013" s="276"/>
    </row>
    <row r="3014" spans="17:18" x14ac:dyDescent="0.2">
      <c r="Q3014" s="276"/>
      <c r="R3014" s="276"/>
    </row>
    <row r="3015" spans="17:18" x14ac:dyDescent="0.2">
      <c r="Q3015" s="276"/>
      <c r="R3015" s="276"/>
    </row>
    <row r="3016" spans="17:18" x14ac:dyDescent="0.2">
      <c r="Q3016" s="276"/>
      <c r="R3016" s="276"/>
    </row>
    <row r="3017" spans="17:18" x14ac:dyDescent="0.2">
      <c r="Q3017" s="276"/>
      <c r="R3017" s="276"/>
    </row>
    <row r="3018" spans="17:18" x14ac:dyDescent="0.2">
      <c r="Q3018" s="276"/>
      <c r="R3018" s="276"/>
    </row>
    <row r="3019" spans="17:18" x14ac:dyDescent="0.2">
      <c r="Q3019" s="276"/>
      <c r="R3019" s="276"/>
    </row>
    <row r="3020" spans="17:18" x14ac:dyDescent="0.2">
      <c r="Q3020" s="276"/>
      <c r="R3020" s="276"/>
    </row>
    <row r="3021" spans="17:18" x14ac:dyDescent="0.2">
      <c r="Q3021" s="276"/>
      <c r="R3021" s="276"/>
    </row>
    <row r="3022" spans="17:18" x14ac:dyDescent="0.2">
      <c r="Q3022" s="276"/>
      <c r="R3022" s="276"/>
    </row>
    <row r="3023" spans="17:18" x14ac:dyDescent="0.2">
      <c r="Q3023" s="276"/>
      <c r="R3023" s="276"/>
    </row>
    <row r="3024" spans="17:18" x14ac:dyDescent="0.2">
      <c r="Q3024" s="276"/>
      <c r="R3024" s="276"/>
    </row>
    <row r="3025" spans="17:18" x14ac:dyDescent="0.2">
      <c r="Q3025" s="276"/>
      <c r="R3025" s="276"/>
    </row>
    <row r="3026" spans="17:18" x14ac:dyDescent="0.2">
      <c r="Q3026" s="276"/>
      <c r="R3026" s="276"/>
    </row>
    <row r="3027" spans="17:18" x14ac:dyDescent="0.2">
      <c r="Q3027" s="276"/>
      <c r="R3027" s="276"/>
    </row>
    <row r="3028" spans="17:18" x14ac:dyDescent="0.2">
      <c r="Q3028" s="276"/>
      <c r="R3028" s="276"/>
    </row>
    <row r="3029" spans="17:18" x14ac:dyDescent="0.2">
      <c r="Q3029" s="276"/>
      <c r="R3029" s="276"/>
    </row>
    <row r="3030" spans="17:18" x14ac:dyDescent="0.2">
      <c r="Q3030" s="276"/>
      <c r="R3030" s="276"/>
    </row>
    <row r="3031" spans="17:18" x14ac:dyDescent="0.2">
      <c r="Q3031" s="276"/>
      <c r="R3031" s="276"/>
    </row>
    <row r="3032" spans="17:18" x14ac:dyDescent="0.2">
      <c r="Q3032" s="276"/>
      <c r="R3032" s="276"/>
    </row>
    <row r="3033" spans="17:18" x14ac:dyDescent="0.2">
      <c r="Q3033" s="276"/>
      <c r="R3033" s="276"/>
    </row>
    <row r="3034" spans="17:18" x14ac:dyDescent="0.2">
      <c r="Q3034" s="276"/>
      <c r="R3034" s="276"/>
    </row>
    <row r="3035" spans="17:18" x14ac:dyDescent="0.2">
      <c r="Q3035" s="276"/>
      <c r="R3035" s="276"/>
    </row>
    <row r="3036" spans="17:18" x14ac:dyDescent="0.2">
      <c r="Q3036" s="276"/>
      <c r="R3036" s="276"/>
    </row>
    <row r="3037" spans="17:18" x14ac:dyDescent="0.2">
      <c r="Q3037" s="276"/>
      <c r="R3037" s="276"/>
    </row>
    <row r="3038" spans="17:18" x14ac:dyDescent="0.2">
      <c r="Q3038" s="276"/>
      <c r="R3038" s="276"/>
    </row>
    <row r="3039" spans="17:18" x14ac:dyDescent="0.2">
      <c r="Q3039" s="276"/>
      <c r="R3039" s="276"/>
    </row>
    <row r="3040" spans="17:18" x14ac:dyDescent="0.2">
      <c r="Q3040" s="276"/>
      <c r="R3040" s="276"/>
    </row>
    <row r="3041" spans="17:18" x14ac:dyDescent="0.2">
      <c r="Q3041" s="276"/>
      <c r="R3041" s="276"/>
    </row>
    <row r="3042" spans="17:18" x14ac:dyDescent="0.2">
      <c r="Q3042" s="276"/>
      <c r="R3042" s="276"/>
    </row>
    <row r="3043" spans="17:18" x14ac:dyDescent="0.2">
      <c r="Q3043" s="276"/>
      <c r="R3043" s="276"/>
    </row>
    <row r="3044" spans="17:18" x14ac:dyDescent="0.2">
      <c r="Q3044" s="276"/>
      <c r="R3044" s="276"/>
    </row>
    <row r="3045" spans="17:18" x14ac:dyDescent="0.2">
      <c r="Q3045" s="276"/>
      <c r="R3045" s="276"/>
    </row>
    <row r="3046" spans="17:18" x14ac:dyDescent="0.2">
      <c r="Q3046" s="276"/>
      <c r="R3046" s="276"/>
    </row>
    <row r="3047" spans="17:18" x14ac:dyDescent="0.2">
      <c r="Q3047" s="276"/>
      <c r="R3047" s="276"/>
    </row>
    <row r="3048" spans="17:18" x14ac:dyDescent="0.2">
      <c r="Q3048" s="276"/>
      <c r="R3048" s="276"/>
    </row>
    <row r="3049" spans="17:18" x14ac:dyDescent="0.2">
      <c r="Q3049" s="276"/>
      <c r="R3049" s="276"/>
    </row>
    <row r="3050" spans="17:18" x14ac:dyDescent="0.2">
      <c r="Q3050" s="276"/>
      <c r="R3050" s="276"/>
    </row>
    <row r="3051" spans="17:18" x14ac:dyDescent="0.2">
      <c r="Q3051" s="276"/>
      <c r="R3051" s="276"/>
    </row>
    <row r="3052" spans="17:18" x14ac:dyDescent="0.2">
      <c r="Q3052" s="276"/>
      <c r="R3052" s="276"/>
    </row>
    <row r="3053" spans="17:18" x14ac:dyDescent="0.2">
      <c r="Q3053" s="276"/>
      <c r="R3053" s="276"/>
    </row>
    <row r="3054" spans="17:18" x14ac:dyDescent="0.2">
      <c r="Q3054" s="276"/>
      <c r="R3054" s="276"/>
    </row>
    <row r="3055" spans="17:18" x14ac:dyDescent="0.2">
      <c r="Q3055" s="276"/>
      <c r="R3055" s="276"/>
    </row>
    <row r="3056" spans="17:18" x14ac:dyDescent="0.2">
      <c r="Q3056" s="276"/>
      <c r="R3056" s="276"/>
    </row>
    <row r="3057" spans="17:18" x14ac:dyDescent="0.2">
      <c r="Q3057" s="276"/>
      <c r="R3057" s="276"/>
    </row>
    <row r="3058" spans="17:18" x14ac:dyDescent="0.2">
      <c r="Q3058" s="276"/>
      <c r="R3058" s="276"/>
    </row>
    <row r="3059" spans="17:18" x14ac:dyDescent="0.2">
      <c r="Q3059" s="276"/>
      <c r="R3059" s="276"/>
    </row>
    <row r="3060" spans="17:18" x14ac:dyDescent="0.2">
      <c r="Q3060" s="276"/>
      <c r="R3060" s="276"/>
    </row>
    <row r="3061" spans="17:18" x14ac:dyDescent="0.2">
      <c r="Q3061" s="276"/>
      <c r="R3061" s="276"/>
    </row>
    <row r="3062" spans="17:18" x14ac:dyDescent="0.2">
      <c r="Q3062" s="276"/>
      <c r="R3062" s="276"/>
    </row>
    <row r="3063" spans="17:18" x14ac:dyDescent="0.2">
      <c r="Q3063" s="276"/>
      <c r="R3063" s="276"/>
    </row>
    <row r="3064" spans="17:18" x14ac:dyDescent="0.2">
      <c r="Q3064" s="276"/>
      <c r="R3064" s="276"/>
    </row>
    <row r="3065" spans="17:18" x14ac:dyDescent="0.2">
      <c r="Q3065" s="276"/>
      <c r="R3065" s="276"/>
    </row>
    <row r="3066" spans="17:18" x14ac:dyDescent="0.2">
      <c r="Q3066" s="276"/>
      <c r="R3066" s="276"/>
    </row>
    <row r="3067" spans="17:18" x14ac:dyDescent="0.2">
      <c r="Q3067" s="276"/>
      <c r="R3067" s="276"/>
    </row>
    <row r="3068" spans="17:18" x14ac:dyDescent="0.2">
      <c r="Q3068" s="276"/>
      <c r="R3068" s="276"/>
    </row>
    <row r="3069" spans="17:18" x14ac:dyDescent="0.2">
      <c r="Q3069" s="276"/>
      <c r="R3069" s="276"/>
    </row>
    <row r="3070" spans="17:18" x14ac:dyDescent="0.2">
      <c r="Q3070" s="276"/>
      <c r="R3070" s="276"/>
    </row>
    <row r="3071" spans="17:18" x14ac:dyDescent="0.2">
      <c r="Q3071" s="276"/>
      <c r="R3071" s="276"/>
    </row>
    <row r="3072" spans="17:18" x14ac:dyDescent="0.2">
      <c r="Q3072" s="276"/>
      <c r="R3072" s="276"/>
    </row>
    <row r="3073" spans="17:18" x14ac:dyDescent="0.2">
      <c r="Q3073" s="276"/>
      <c r="R3073" s="276"/>
    </row>
    <row r="3074" spans="17:18" x14ac:dyDescent="0.2">
      <c r="Q3074" s="276"/>
      <c r="R3074" s="276"/>
    </row>
    <row r="3075" spans="17:18" x14ac:dyDescent="0.2">
      <c r="Q3075" s="276"/>
      <c r="R3075" s="276"/>
    </row>
    <row r="3076" spans="17:18" x14ac:dyDescent="0.2">
      <c r="Q3076" s="276"/>
      <c r="R3076" s="276"/>
    </row>
    <row r="3077" spans="17:18" x14ac:dyDescent="0.2">
      <c r="Q3077" s="276"/>
      <c r="R3077" s="276"/>
    </row>
    <row r="3078" spans="17:18" x14ac:dyDescent="0.2">
      <c r="Q3078" s="276"/>
      <c r="R3078" s="276"/>
    </row>
    <row r="3079" spans="17:18" x14ac:dyDescent="0.2">
      <c r="Q3079" s="276"/>
      <c r="R3079" s="276"/>
    </row>
    <row r="3080" spans="17:18" x14ac:dyDescent="0.2">
      <c r="Q3080" s="276"/>
      <c r="R3080" s="276"/>
    </row>
    <row r="3081" spans="17:18" x14ac:dyDescent="0.2">
      <c r="Q3081" s="276"/>
      <c r="R3081" s="276"/>
    </row>
    <row r="3082" spans="17:18" x14ac:dyDescent="0.2">
      <c r="Q3082" s="276"/>
      <c r="R3082" s="276"/>
    </row>
    <row r="3083" spans="17:18" x14ac:dyDescent="0.2">
      <c r="Q3083" s="276"/>
      <c r="R3083" s="276"/>
    </row>
    <row r="3084" spans="17:18" x14ac:dyDescent="0.2">
      <c r="Q3084" s="276"/>
      <c r="R3084" s="276"/>
    </row>
    <row r="3085" spans="17:18" x14ac:dyDescent="0.2">
      <c r="Q3085" s="276"/>
      <c r="R3085" s="276"/>
    </row>
    <row r="3086" spans="17:18" x14ac:dyDescent="0.2">
      <c r="Q3086" s="276"/>
      <c r="R3086" s="276"/>
    </row>
    <row r="3087" spans="17:18" x14ac:dyDescent="0.2">
      <c r="Q3087" s="276"/>
      <c r="R3087" s="276"/>
    </row>
    <row r="3088" spans="17:18" x14ac:dyDescent="0.2">
      <c r="Q3088" s="276"/>
      <c r="R3088" s="276"/>
    </row>
    <row r="3089" spans="17:18" x14ac:dyDescent="0.2">
      <c r="Q3089" s="276"/>
      <c r="R3089" s="276"/>
    </row>
    <row r="3090" spans="17:18" x14ac:dyDescent="0.2">
      <c r="Q3090" s="276"/>
      <c r="R3090" s="276"/>
    </row>
    <row r="3091" spans="17:18" x14ac:dyDescent="0.2">
      <c r="Q3091" s="276"/>
      <c r="R3091" s="276"/>
    </row>
    <row r="3092" spans="17:18" x14ac:dyDescent="0.2">
      <c r="Q3092" s="276"/>
      <c r="R3092" s="276"/>
    </row>
    <row r="3093" spans="17:18" x14ac:dyDescent="0.2">
      <c r="Q3093" s="276"/>
      <c r="R3093" s="276"/>
    </row>
    <row r="3094" spans="17:18" x14ac:dyDescent="0.2">
      <c r="Q3094" s="276"/>
      <c r="R3094" s="276"/>
    </row>
    <row r="3095" spans="17:18" x14ac:dyDescent="0.2">
      <c r="Q3095" s="276"/>
      <c r="R3095" s="276"/>
    </row>
    <row r="3096" spans="17:18" x14ac:dyDescent="0.2">
      <c r="Q3096" s="276"/>
      <c r="R3096" s="276"/>
    </row>
    <row r="3097" spans="17:18" x14ac:dyDescent="0.2">
      <c r="Q3097" s="276"/>
      <c r="R3097" s="276"/>
    </row>
    <row r="3098" spans="17:18" x14ac:dyDescent="0.2">
      <c r="Q3098" s="276"/>
      <c r="R3098" s="276"/>
    </row>
    <row r="3099" spans="17:18" x14ac:dyDescent="0.2">
      <c r="Q3099" s="276"/>
      <c r="R3099" s="276"/>
    </row>
    <row r="3100" spans="17:18" x14ac:dyDescent="0.2">
      <c r="Q3100" s="276"/>
      <c r="R3100" s="276"/>
    </row>
    <row r="3101" spans="17:18" x14ac:dyDescent="0.2">
      <c r="Q3101" s="276"/>
      <c r="R3101" s="276"/>
    </row>
    <row r="3102" spans="17:18" x14ac:dyDescent="0.2">
      <c r="Q3102" s="276"/>
      <c r="R3102" s="276"/>
    </row>
    <row r="3103" spans="17:18" x14ac:dyDescent="0.2">
      <c r="Q3103" s="276"/>
      <c r="R3103" s="276"/>
    </row>
    <row r="3104" spans="17:18" x14ac:dyDescent="0.2">
      <c r="Q3104" s="276"/>
      <c r="R3104" s="276"/>
    </row>
    <row r="3105" spans="17:18" x14ac:dyDescent="0.2">
      <c r="Q3105" s="276"/>
      <c r="R3105" s="276"/>
    </row>
    <row r="3106" spans="17:18" x14ac:dyDescent="0.2">
      <c r="Q3106" s="276"/>
      <c r="R3106" s="276"/>
    </row>
    <row r="3107" spans="17:18" x14ac:dyDescent="0.2">
      <c r="Q3107" s="276"/>
      <c r="R3107" s="276"/>
    </row>
    <row r="3108" spans="17:18" x14ac:dyDescent="0.2">
      <c r="Q3108" s="276"/>
      <c r="R3108" s="276"/>
    </row>
    <row r="3109" spans="17:18" x14ac:dyDescent="0.2">
      <c r="Q3109" s="276"/>
      <c r="R3109" s="276"/>
    </row>
    <row r="3110" spans="17:18" x14ac:dyDescent="0.2">
      <c r="Q3110" s="276"/>
      <c r="R3110" s="276"/>
    </row>
    <row r="3111" spans="17:18" x14ac:dyDescent="0.2">
      <c r="Q3111" s="276"/>
      <c r="R3111" s="276"/>
    </row>
    <row r="3112" spans="17:18" x14ac:dyDescent="0.2">
      <c r="Q3112" s="276"/>
      <c r="R3112" s="276"/>
    </row>
    <row r="3113" spans="17:18" x14ac:dyDescent="0.2">
      <c r="Q3113" s="276"/>
      <c r="R3113" s="276"/>
    </row>
    <row r="3114" spans="17:18" x14ac:dyDescent="0.2">
      <c r="Q3114" s="276"/>
      <c r="R3114" s="276"/>
    </row>
    <row r="3115" spans="17:18" x14ac:dyDescent="0.2">
      <c r="Q3115" s="276"/>
      <c r="R3115" s="276"/>
    </row>
    <row r="3116" spans="17:18" x14ac:dyDescent="0.2">
      <c r="Q3116" s="276"/>
      <c r="R3116" s="276"/>
    </row>
    <row r="3117" spans="17:18" x14ac:dyDescent="0.2">
      <c r="Q3117" s="276"/>
      <c r="R3117" s="276"/>
    </row>
    <row r="3118" spans="17:18" x14ac:dyDescent="0.2">
      <c r="Q3118" s="276"/>
      <c r="R3118" s="276"/>
    </row>
    <row r="3119" spans="17:18" x14ac:dyDescent="0.2">
      <c r="Q3119" s="276"/>
      <c r="R3119" s="276"/>
    </row>
    <row r="3120" spans="17:18" x14ac:dyDescent="0.2">
      <c r="Q3120" s="276"/>
      <c r="R3120" s="276"/>
    </row>
    <row r="3121" spans="17:18" x14ac:dyDescent="0.2">
      <c r="Q3121" s="276"/>
      <c r="R3121" s="276"/>
    </row>
    <row r="3122" spans="17:18" x14ac:dyDescent="0.2">
      <c r="Q3122" s="276"/>
      <c r="R3122" s="276"/>
    </row>
    <row r="3123" spans="17:18" x14ac:dyDescent="0.2">
      <c r="Q3123" s="276"/>
      <c r="R3123" s="276"/>
    </row>
    <row r="3124" spans="17:18" x14ac:dyDescent="0.2">
      <c r="Q3124" s="276"/>
      <c r="R3124" s="276"/>
    </row>
    <row r="3125" spans="17:18" x14ac:dyDescent="0.2">
      <c r="Q3125" s="276"/>
      <c r="R3125" s="276"/>
    </row>
    <row r="3126" spans="17:18" x14ac:dyDescent="0.2">
      <c r="Q3126" s="276"/>
      <c r="R3126" s="276"/>
    </row>
    <row r="3127" spans="17:18" x14ac:dyDescent="0.2">
      <c r="Q3127" s="276"/>
      <c r="R3127" s="276"/>
    </row>
    <row r="3128" spans="17:18" x14ac:dyDescent="0.2">
      <c r="Q3128" s="276"/>
      <c r="R3128" s="276"/>
    </row>
    <row r="3129" spans="17:18" x14ac:dyDescent="0.2">
      <c r="Q3129" s="276"/>
      <c r="R3129" s="276"/>
    </row>
    <row r="3130" spans="17:18" x14ac:dyDescent="0.2">
      <c r="Q3130" s="276"/>
      <c r="R3130" s="276"/>
    </row>
    <row r="3131" spans="17:18" x14ac:dyDescent="0.2">
      <c r="Q3131" s="276"/>
      <c r="R3131" s="276"/>
    </row>
    <row r="3132" spans="17:18" x14ac:dyDescent="0.2">
      <c r="Q3132" s="276"/>
      <c r="R3132" s="276"/>
    </row>
    <row r="3133" spans="17:18" x14ac:dyDescent="0.2">
      <c r="Q3133" s="276"/>
      <c r="R3133" s="276"/>
    </row>
    <row r="3134" spans="17:18" x14ac:dyDescent="0.2">
      <c r="Q3134" s="276"/>
      <c r="R3134" s="276"/>
    </row>
    <row r="3135" spans="17:18" x14ac:dyDescent="0.2">
      <c r="Q3135" s="276"/>
      <c r="R3135" s="276"/>
    </row>
    <row r="3136" spans="17:18" x14ac:dyDescent="0.2">
      <c r="Q3136" s="276"/>
      <c r="R3136" s="276"/>
    </row>
    <row r="3137" spans="17:18" x14ac:dyDescent="0.2">
      <c r="Q3137" s="276"/>
      <c r="R3137" s="276"/>
    </row>
    <row r="3138" spans="17:18" x14ac:dyDescent="0.2">
      <c r="Q3138" s="276"/>
      <c r="R3138" s="276"/>
    </row>
    <row r="3139" spans="17:18" x14ac:dyDescent="0.2">
      <c r="Q3139" s="276"/>
      <c r="R3139" s="276"/>
    </row>
    <row r="3140" spans="17:18" x14ac:dyDescent="0.2">
      <c r="Q3140" s="276"/>
      <c r="R3140" s="276"/>
    </row>
    <row r="3141" spans="17:18" x14ac:dyDescent="0.2">
      <c r="Q3141" s="276"/>
      <c r="R3141" s="276"/>
    </row>
    <row r="3142" spans="17:18" x14ac:dyDescent="0.2">
      <c r="Q3142" s="276"/>
      <c r="R3142" s="276"/>
    </row>
    <row r="3143" spans="17:18" x14ac:dyDescent="0.2">
      <c r="Q3143" s="276"/>
      <c r="R3143" s="276"/>
    </row>
    <row r="3144" spans="17:18" x14ac:dyDescent="0.2">
      <c r="Q3144" s="276"/>
      <c r="R3144" s="276"/>
    </row>
    <row r="3145" spans="17:18" x14ac:dyDescent="0.2">
      <c r="Q3145" s="276"/>
      <c r="R3145" s="276"/>
    </row>
    <row r="3146" spans="17:18" x14ac:dyDescent="0.2">
      <c r="Q3146" s="276"/>
      <c r="R3146" s="276"/>
    </row>
    <row r="3147" spans="17:18" x14ac:dyDescent="0.2">
      <c r="Q3147" s="276"/>
      <c r="R3147" s="276"/>
    </row>
    <row r="3148" spans="17:18" x14ac:dyDescent="0.2">
      <c r="Q3148" s="276"/>
      <c r="R3148" s="276"/>
    </row>
    <row r="3149" spans="17:18" x14ac:dyDescent="0.2">
      <c r="Q3149" s="276"/>
      <c r="R3149" s="276"/>
    </row>
    <row r="3150" spans="17:18" x14ac:dyDescent="0.2">
      <c r="Q3150" s="276"/>
      <c r="R3150" s="276"/>
    </row>
    <row r="3151" spans="17:18" x14ac:dyDescent="0.2">
      <c r="Q3151" s="276"/>
      <c r="R3151" s="276"/>
    </row>
    <row r="3152" spans="17:18" x14ac:dyDescent="0.2">
      <c r="Q3152" s="276"/>
      <c r="R3152" s="276"/>
    </row>
    <row r="3153" spans="17:18" x14ac:dyDescent="0.2">
      <c r="Q3153" s="276"/>
      <c r="R3153" s="276"/>
    </row>
    <row r="3154" spans="17:18" x14ac:dyDescent="0.2">
      <c r="Q3154" s="276"/>
      <c r="R3154" s="276"/>
    </row>
    <row r="3155" spans="17:18" x14ac:dyDescent="0.2">
      <c r="Q3155" s="276"/>
      <c r="R3155" s="276"/>
    </row>
    <row r="3156" spans="17:18" x14ac:dyDescent="0.2">
      <c r="Q3156" s="276"/>
      <c r="R3156" s="276"/>
    </row>
    <row r="3157" spans="17:18" x14ac:dyDescent="0.2">
      <c r="Q3157" s="276"/>
      <c r="R3157" s="276"/>
    </row>
    <row r="3158" spans="17:18" x14ac:dyDescent="0.2">
      <c r="Q3158" s="276"/>
      <c r="R3158" s="276"/>
    </row>
    <row r="3159" spans="17:18" x14ac:dyDescent="0.2">
      <c r="Q3159" s="276"/>
      <c r="R3159" s="276"/>
    </row>
    <row r="3160" spans="17:18" x14ac:dyDescent="0.2">
      <c r="Q3160" s="276"/>
      <c r="R3160" s="276"/>
    </row>
    <row r="3161" spans="17:18" x14ac:dyDescent="0.2">
      <c r="Q3161" s="276"/>
      <c r="R3161" s="276"/>
    </row>
    <row r="3162" spans="17:18" x14ac:dyDescent="0.2">
      <c r="Q3162" s="276"/>
      <c r="R3162" s="276"/>
    </row>
    <row r="3163" spans="17:18" x14ac:dyDescent="0.2">
      <c r="Q3163" s="276"/>
      <c r="R3163" s="276"/>
    </row>
    <row r="3164" spans="17:18" x14ac:dyDescent="0.2">
      <c r="Q3164" s="276"/>
      <c r="R3164" s="276"/>
    </row>
    <row r="3165" spans="17:18" x14ac:dyDescent="0.2">
      <c r="Q3165" s="276"/>
      <c r="R3165" s="276"/>
    </row>
    <row r="3166" spans="17:18" x14ac:dyDescent="0.2">
      <c r="Q3166" s="276"/>
      <c r="R3166" s="276"/>
    </row>
    <row r="3167" spans="17:18" x14ac:dyDescent="0.2">
      <c r="Q3167" s="276"/>
      <c r="R3167" s="276"/>
    </row>
    <row r="3168" spans="17:18" x14ac:dyDescent="0.2">
      <c r="Q3168" s="276"/>
      <c r="R3168" s="276"/>
    </row>
    <row r="3169" spans="17:18" x14ac:dyDescent="0.2">
      <c r="Q3169" s="276"/>
      <c r="R3169" s="276"/>
    </row>
    <row r="3170" spans="17:18" x14ac:dyDescent="0.2">
      <c r="Q3170" s="276"/>
      <c r="R3170" s="276"/>
    </row>
    <row r="3171" spans="17:18" x14ac:dyDescent="0.2">
      <c r="Q3171" s="276"/>
      <c r="R3171" s="276"/>
    </row>
    <row r="3172" spans="17:18" x14ac:dyDescent="0.2">
      <c r="Q3172" s="276"/>
      <c r="R3172" s="276"/>
    </row>
    <row r="3173" spans="17:18" x14ac:dyDescent="0.2">
      <c r="Q3173" s="276"/>
      <c r="R3173" s="276"/>
    </row>
    <row r="3174" spans="17:18" x14ac:dyDescent="0.2">
      <c r="Q3174" s="276"/>
      <c r="R3174" s="276"/>
    </row>
    <row r="3175" spans="17:18" x14ac:dyDescent="0.2">
      <c r="Q3175" s="276"/>
      <c r="R3175" s="276"/>
    </row>
    <row r="3176" spans="17:18" x14ac:dyDescent="0.2">
      <c r="Q3176" s="276"/>
      <c r="R3176" s="276"/>
    </row>
    <row r="3177" spans="17:18" x14ac:dyDescent="0.2">
      <c r="Q3177" s="276"/>
      <c r="R3177" s="276"/>
    </row>
    <row r="3178" spans="17:18" x14ac:dyDescent="0.2">
      <c r="Q3178" s="276"/>
      <c r="R3178" s="276"/>
    </row>
    <row r="3179" spans="17:18" x14ac:dyDescent="0.2">
      <c r="Q3179" s="276"/>
      <c r="R3179" s="276"/>
    </row>
    <row r="3180" spans="17:18" x14ac:dyDescent="0.2">
      <c r="Q3180" s="276"/>
      <c r="R3180" s="276"/>
    </row>
    <row r="3181" spans="17:18" x14ac:dyDescent="0.2">
      <c r="Q3181" s="276"/>
      <c r="R3181" s="276"/>
    </row>
    <row r="3182" spans="17:18" x14ac:dyDescent="0.2">
      <c r="Q3182" s="276"/>
      <c r="R3182" s="276"/>
    </row>
    <row r="3183" spans="17:18" x14ac:dyDescent="0.2">
      <c r="Q3183" s="276"/>
      <c r="R3183" s="276"/>
    </row>
    <row r="3184" spans="17:18" x14ac:dyDescent="0.2">
      <c r="Q3184" s="276"/>
      <c r="R3184" s="276"/>
    </row>
    <row r="3185" spans="17:18" x14ac:dyDescent="0.2">
      <c r="Q3185" s="276"/>
      <c r="R3185" s="276"/>
    </row>
    <row r="3186" spans="17:18" x14ac:dyDescent="0.2">
      <c r="Q3186" s="276"/>
      <c r="R3186" s="276"/>
    </row>
    <row r="3187" spans="17:18" x14ac:dyDescent="0.2">
      <c r="Q3187" s="276"/>
      <c r="R3187" s="276"/>
    </row>
    <row r="3188" spans="17:18" x14ac:dyDescent="0.2">
      <c r="Q3188" s="276"/>
      <c r="R3188" s="276"/>
    </row>
    <row r="3189" spans="17:18" x14ac:dyDescent="0.2">
      <c r="Q3189" s="276"/>
      <c r="R3189" s="276"/>
    </row>
    <row r="3190" spans="17:18" x14ac:dyDescent="0.2">
      <c r="Q3190" s="276"/>
      <c r="R3190" s="276"/>
    </row>
    <row r="3191" spans="17:18" x14ac:dyDescent="0.2">
      <c r="Q3191" s="276"/>
      <c r="R3191" s="276"/>
    </row>
    <row r="3192" spans="17:18" x14ac:dyDescent="0.2">
      <c r="Q3192" s="276"/>
      <c r="R3192" s="276"/>
    </row>
    <row r="3193" spans="17:18" x14ac:dyDescent="0.2">
      <c r="Q3193" s="276"/>
      <c r="R3193" s="276"/>
    </row>
    <row r="3194" spans="17:18" x14ac:dyDescent="0.2">
      <c r="Q3194" s="276"/>
      <c r="R3194" s="276"/>
    </row>
    <row r="3195" spans="17:18" x14ac:dyDescent="0.2">
      <c r="Q3195" s="276"/>
      <c r="R3195" s="276"/>
    </row>
    <row r="3196" spans="17:18" x14ac:dyDescent="0.2">
      <c r="Q3196" s="276"/>
      <c r="R3196" s="276"/>
    </row>
    <row r="3197" spans="17:18" x14ac:dyDescent="0.2">
      <c r="Q3197" s="276"/>
      <c r="R3197" s="276"/>
    </row>
    <row r="3198" spans="17:18" x14ac:dyDescent="0.2">
      <c r="Q3198" s="276"/>
      <c r="R3198" s="276"/>
    </row>
    <row r="3199" spans="17:18" x14ac:dyDescent="0.2">
      <c r="Q3199" s="276"/>
      <c r="R3199" s="276"/>
    </row>
    <row r="3200" spans="17:18" x14ac:dyDescent="0.2">
      <c r="Q3200" s="276"/>
      <c r="R3200" s="276"/>
    </row>
    <row r="3201" spans="17:18" x14ac:dyDescent="0.2">
      <c r="Q3201" s="276"/>
      <c r="R3201" s="276"/>
    </row>
    <row r="3202" spans="17:18" x14ac:dyDescent="0.2">
      <c r="Q3202" s="276"/>
      <c r="R3202" s="276"/>
    </row>
    <row r="3203" spans="17:18" x14ac:dyDescent="0.2">
      <c r="Q3203" s="276"/>
      <c r="R3203" s="276"/>
    </row>
    <row r="3204" spans="17:18" x14ac:dyDescent="0.2">
      <c r="Q3204" s="276"/>
      <c r="R3204" s="276"/>
    </row>
    <row r="3205" spans="17:18" x14ac:dyDescent="0.2">
      <c r="Q3205" s="276"/>
      <c r="R3205" s="276"/>
    </row>
    <row r="3206" spans="17:18" x14ac:dyDescent="0.2">
      <c r="Q3206" s="276"/>
      <c r="R3206" s="276"/>
    </row>
    <row r="3207" spans="17:18" x14ac:dyDescent="0.2">
      <c r="Q3207" s="276"/>
      <c r="R3207" s="276"/>
    </row>
    <row r="3208" spans="17:18" x14ac:dyDescent="0.2">
      <c r="Q3208" s="276"/>
      <c r="R3208" s="276"/>
    </row>
    <row r="3209" spans="17:18" x14ac:dyDescent="0.2">
      <c r="Q3209" s="276"/>
      <c r="R3209" s="276"/>
    </row>
    <row r="3210" spans="17:18" x14ac:dyDescent="0.2">
      <c r="Q3210" s="276"/>
      <c r="R3210" s="276"/>
    </row>
    <row r="3211" spans="17:18" x14ac:dyDescent="0.2">
      <c r="Q3211" s="276"/>
      <c r="R3211" s="276"/>
    </row>
    <row r="3212" spans="17:18" x14ac:dyDescent="0.2">
      <c r="Q3212" s="276"/>
      <c r="R3212" s="276"/>
    </row>
    <row r="3213" spans="17:18" x14ac:dyDescent="0.2">
      <c r="Q3213" s="276"/>
      <c r="R3213" s="276"/>
    </row>
    <row r="3214" spans="17:18" x14ac:dyDescent="0.2">
      <c r="Q3214" s="276"/>
      <c r="R3214" s="276"/>
    </row>
    <row r="3215" spans="17:18" x14ac:dyDescent="0.2">
      <c r="Q3215" s="276"/>
      <c r="R3215" s="276"/>
    </row>
    <row r="3216" spans="17:18" x14ac:dyDescent="0.2">
      <c r="Q3216" s="276"/>
      <c r="R3216" s="276"/>
    </row>
    <row r="3217" spans="17:18" x14ac:dyDescent="0.2">
      <c r="Q3217" s="276"/>
      <c r="R3217" s="276"/>
    </row>
    <row r="3218" spans="17:18" x14ac:dyDescent="0.2">
      <c r="Q3218" s="276"/>
      <c r="R3218" s="276"/>
    </row>
    <row r="3219" spans="17:18" x14ac:dyDescent="0.2">
      <c r="Q3219" s="276"/>
      <c r="R3219" s="276"/>
    </row>
    <row r="3220" spans="17:18" x14ac:dyDescent="0.2">
      <c r="Q3220" s="276"/>
      <c r="R3220" s="276"/>
    </row>
    <row r="3221" spans="17:18" x14ac:dyDescent="0.2">
      <c r="Q3221" s="276"/>
      <c r="R3221" s="276"/>
    </row>
    <row r="3222" spans="17:18" x14ac:dyDescent="0.2">
      <c r="Q3222" s="276"/>
      <c r="R3222" s="276"/>
    </row>
    <row r="3223" spans="17:18" x14ac:dyDescent="0.2">
      <c r="Q3223" s="276"/>
      <c r="R3223" s="276"/>
    </row>
    <row r="3224" spans="17:18" x14ac:dyDescent="0.2">
      <c r="Q3224" s="276"/>
      <c r="R3224" s="276"/>
    </row>
    <row r="3225" spans="17:18" x14ac:dyDescent="0.2">
      <c r="Q3225" s="276"/>
      <c r="R3225" s="276"/>
    </row>
    <row r="3226" spans="17:18" x14ac:dyDescent="0.2">
      <c r="Q3226" s="276"/>
      <c r="R3226" s="276"/>
    </row>
    <row r="3227" spans="17:18" x14ac:dyDescent="0.2">
      <c r="Q3227" s="276"/>
      <c r="R3227" s="276"/>
    </row>
    <row r="3228" spans="17:18" x14ac:dyDescent="0.2">
      <c r="Q3228" s="276"/>
      <c r="R3228" s="276"/>
    </row>
    <row r="3229" spans="17:18" x14ac:dyDescent="0.2">
      <c r="Q3229" s="276"/>
      <c r="R3229" s="276"/>
    </row>
    <row r="3230" spans="17:18" x14ac:dyDescent="0.2">
      <c r="Q3230" s="276"/>
      <c r="R3230" s="276"/>
    </row>
    <row r="3231" spans="17:18" x14ac:dyDescent="0.2">
      <c r="Q3231" s="276"/>
      <c r="R3231" s="276"/>
    </row>
    <row r="3232" spans="17:18" x14ac:dyDescent="0.2">
      <c r="Q3232" s="276"/>
      <c r="R3232" s="276"/>
    </row>
    <row r="3233" spans="17:18" x14ac:dyDescent="0.2">
      <c r="Q3233" s="276"/>
      <c r="R3233" s="276"/>
    </row>
    <row r="3234" spans="17:18" x14ac:dyDescent="0.2">
      <c r="Q3234" s="276"/>
      <c r="R3234" s="276"/>
    </row>
    <row r="3235" spans="17:18" x14ac:dyDescent="0.2">
      <c r="Q3235" s="276"/>
      <c r="R3235" s="276"/>
    </row>
    <row r="3236" spans="17:18" x14ac:dyDescent="0.2">
      <c r="Q3236" s="276"/>
      <c r="R3236" s="276"/>
    </row>
    <row r="3237" spans="17:18" x14ac:dyDescent="0.2">
      <c r="Q3237" s="276"/>
      <c r="R3237" s="276"/>
    </row>
    <row r="3238" spans="17:18" x14ac:dyDescent="0.2">
      <c r="Q3238" s="276"/>
      <c r="R3238" s="276"/>
    </row>
    <row r="3239" spans="17:18" x14ac:dyDescent="0.2">
      <c r="Q3239" s="276"/>
      <c r="R3239" s="276"/>
    </row>
    <row r="3240" spans="17:18" x14ac:dyDescent="0.2">
      <c r="Q3240" s="276"/>
      <c r="R3240" s="276"/>
    </row>
    <row r="3241" spans="17:18" x14ac:dyDescent="0.2">
      <c r="Q3241" s="276"/>
      <c r="R3241" s="276"/>
    </row>
    <row r="3242" spans="17:18" x14ac:dyDescent="0.2">
      <c r="Q3242" s="276"/>
      <c r="R3242" s="276"/>
    </row>
    <row r="3243" spans="17:18" x14ac:dyDescent="0.2">
      <c r="Q3243" s="276"/>
      <c r="R3243" s="276"/>
    </row>
    <row r="3244" spans="17:18" x14ac:dyDescent="0.2">
      <c r="Q3244" s="276"/>
      <c r="R3244" s="276"/>
    </row>
    <row r="3245" spans="17:18" x14ac:dyDescent="0.2">
      <c r="Q3245" s="276"/>
      <c r="R3245" s="276"/>
    </row>
    <row r="3246" spans="17:18" x14ac:dyDescent="0.2">
      <c r="Q3246" s="276"/>
      <c r="R3246" s="276"/>
    </row>
    <row r="3247" spans="17:18" x14ac:dyDescent="0.2">
      <c r="Q3247" s="276"/>
      <c r="R3247" s="276"/>
    </row>
    <row r="3248" spans="17:18" x14ac:dyDescent="0.2">
      <c r="Q3248" s="276"/>
      <c r="R3248" s="276"/>
    </row>
    <row r="3249" spans="17:18" x14ac:dyDescent="0.2">
      <c r="Q3249" s="276"/>
      <c r="R3249" s="276"/>
    </row>
    <row r="3250" spans="17:18" x14ac:dyDescent="0.2">
      <c r="Q3250" s="276"/>
      <c r="R3250" s="276"/>
    </row>
    <row r="3251" spans="17:18" x14ac:dyDescent="0.2">
      <c r="Q3251" s="276"/>
      <c r="R3251" s="276"/>
    </row>
    <row r="3252" spans="17:18" x14ac:dyDescent="0.2">
      <c r="Q3252" s="276"/>
      <c r="R3252" s="276"/>
    </row>
    <row r="3253" spans="17:18" x14ac:dyDescent="0.2">
      <c r="Q3253" s="276"/>
      <c r="R3253" s="276"/>
    </row>
    <row r="3254" spans="17:18" x14ac:dyDescent="0.2">
      <c r="Q3254" s="276"/>
      <c r="R3254" s="276"/>
    </row>
    <row r="3255" spans="17:18" x14ac:dyDescent="0.2">
      <c r="Q3255" s="276"/>
      <c r="R3255" s="276"/>
    </row>
    <row r="3256" spans="17:18" x14ac:dyDescent="0.2">
      <c r="Q3256" s="276"/>
      <c r="R3256" s="276"/>
    </row>
    <row r="3257" spans="17:18" x14ac:dyDescent="0.2">
      <c r="Q3257" s="276"/>
      <c r="R3257" s="276"/>
    </row>
    <row r="3258" spans="17:18" x14ac:dyDescent="0.2">
      <c r="Q3258" s="276"/>
      <c r="R3258" s="276"/>
    </row>
    <row r="3259" spans="17:18" x14ac:dyDescent="0.2">
      <c r="Q3259" s="276"/>
      <c r="R3259" s="276"/>
    </row>
    <row r="3260" spans="17:18" x14ac:dyDescent="0.2">
      <c r="Q3260" s="276"/>
      <c r="R3260" s="276"/>
    </row>
    <row r="3261" spans="17:18" x14ac:dyDescent="0.2">
      <c r="Q3261" s="276"/>
      <c r="R3261" s="276"/>
    </row>
    <row r="3262" spans="17:18" x14ac:dyDescent="0.2">
      <c r="Q3262" s="276"/>
      <c r="R3262" s="276"/>
    </row>
    <row r="3263" spans="17:18" x14ac:dyDescent="0.2">
      <c r="Q3263" s="276"/>
      <c r="R3263" s="276"/>
    </row>
    <row r="3264" spans="17:18" x14ac:dyDescent="0.2">
      <c r="Q3264" s="276"/>
      <c r="R3264" s="276"/>
    </row>
    <row r="3265" spans="17:18" x14ac:dyDescent="0.2">
      <c r="Q3265" s="276"/>
      <c r="R3265" s="276"/>
    </row>
    <row r="3266" spans="17:18" x14ac:dyDescent="0.2">
      <c r="Q3266" s="276"/>
      <c r="R3266" s="276"/>
    </row>
    <row r="3267" spans="17:18" x14ac:dyDescent="0.2">
      <c r="Q3267" s="276"/>
      <c r="R3267" s="276"/>
    </row>
    <row r="3268" spans="17:18" x14ac:dyDescent="0.2">
      <c r="Q3268" s="276"/>
      <c r="R3268" s="276"/>
    </row>
    <row r="3269" spans="17:18" x14ac:dyDescent="0.2">
      <c r="Q3269" s="276"/>
      <c r="R3269" s="276"/>
    </row>
    <row r="3270" spans="17:18" x14ac:dyDescent="0.2">
      <c r="Q3270" s="276"/>
      <c r="R3270" s="276"/>
    </row>
    <row r="3271" spans="17:18" x14ac:dyDescent="0.2">
      <c r="Q3271" s="276"/>
      <c r="R3271" s="276"/>
    </row>
    <row r="3272" spans="17:18" x14ac:dyDescent="0.2">
      <c r="Q3272" s="276"/>
      <c r="R3272" s="276"/>
    </row>
    <row r="3273" spans="17:18" x14ac:dyDescent="0.2">
      <c r="Q3273" s="276"/>
      <c r="R3273" s="276"/>
    </row>
    <row r="3274" spans="17:18" x14ac:dyDescent="0.2">
      <c r="Q3274" s="276"/>
      <c r="R3274" s="276"/>
    </row>
    <row r="3275" spans="17:18" x14ac:dyDescent="0.2">
      <c r="Q3275" s="276"/>
      <c r="R3275" s="276"/>
    </row>
    <row r="3276" spans="17:18" x14ac:dyDescent="0.2">
      <c r="Q3276" s="276"/>
      <c r="R3276" s="276"/>
    </row>
    <row r="3277" spans="17:18" x14ac:dyDescent="0.2">
      <c r="Q3277" s="276"/>
      <c r="R3277" s="276"/>
    </row>
    <row r="3278" spans="17:18" x14ac:dyDescent="0.2">
      <c r="Q3278" s="276"/>
      <c r="R3278" s="276"/>
    </row>
    <row r="3279" spans="17:18" x14ac:dyDescent="0.2">
      <c r="Q3279" s="276"/>
      <c r="R3279" s="276"/>
    </row>
    <row r="3280" spans="17:18" x14ac:dyDescent="0.2">
      <c r="Q3280" s="276"/>
      <c r="R3280" s="276"/>
    </row>
    <row r="3281" spans="17:18" x14ac:dyDescent="0.2">
      <c r="Q3281" s="276"/>
      <c r="R3281" s="276"/>
    </row>
    <row r="3282" spans="17:18" x14ac:dyDescent="0.2">
      <c r="Q3282" s="276"/>
      <c r="R3282" s="276"/>
    </row>
    <row r="3283" spans="17:18" x14ac:dyDescent="0.2">
      <c r="Q3283" s="276"/>
      <c r="R3283" s="276"/>
    </row>
    <row r="3284" spans="17:18" x14ac:dyDescent="0.2">
      <c r="Q3284" s="276"/>
      <c r="R3284" s="276"/>
    </row>
    <row r="3285" spans="17:18" x14ac:dyDescent="0.2">
      <c r="Q3285" s="276"/>
      <c r="R3285" s="276"/>
    </row>
    <row r="3286" spans="17:18" x14ac:dyDescent="0.2">
      <c r="Q3286" s="276"/>
      <c r="R3286" s="276"/>
    </row>
    <row r="3287" spans="17:18" x14ac:dyDescent="0.2">
      <c r="Q3287" s="276"/>
      <c r="R3287" s="276"/>
    </row>
    <row r="3288" spans="17:18" x14ac:dyDescent="0.2">
      <c r="Q3288" s="276"/>
      <c r="R3288" s="276"/>
    </row>
    <row r="3289" spans="17:18" x14ac:dyDescent="0.2">
      <c r="Q3289" s="276"/>
      <c r="R3289" s="276"/>
    </row>
    <row r="3290" spans="17:18" x14ac:dyDescent="0.2">
      <c r="Q3290" s="276"/>
      <c r="R3290" s="276"/>
    </row>
    <row r="3291" spans="17:18" x14ac:dyDescent="0.2">
      <c r="Q3291" s="276"/>
      <c r="R3291" s="276"/>
    </row>
    <row r="3292" spans="17:18" x14ac:dyDescent="0.2">
      <c r="Q3292" s="276"/>
      <c r="R3292" s="276"/>
    </row>
    <row r="3293" spans="17:18" x14ac:dyDescent="0.2">
      <c r="Q3293" s="276"/>
      <c r="R3293" s="276"/>
    </row>
    <row r="3294" spans="17:18" x14ac:dyDescent="0.2">
      <c r="Q3294" s="276"/>
      <c r="R3294" s="276"/>
    </row>
    <row r="3295" spans="17:18" x14ac:dyDescent="0.2">
      <c r="Q3295" s="276"/>
      <c r="R3295" s="276"/>
    </row>
    <row r="3296" spans="17:18" x14ac:dyDescent="0.2">
      <c r="Q3296" s="276"/>
      <c r="R3296" s="276"/>
    </row>
    <row r="3297" spans="17:18" x14ac:dyDescent="0.2">
      <c r="Q3297" s="276"/>
      <c r="R3297" s="276"/>
    </row>
    <row r="3298" spans="17:18" x14ac:dyDescent="0.2">
      <c r="Q3298" s="276"/>
      <c r="R3298" s="276"/>
    </row>
    <row r="3299" spans="17:18" x14ac:dyDescent="0.2">
      <c r="Q3299" s="276"/>
      <c r="R3299" s="276"/>
    </row>
    <row r="3300" spans="17:18" x14ac:dyDescent="0.2">
      <c r="Q3300" s="276"/>
      <c r="R3300" s="276"/>
    </row>
    <row r="3301" spans="17:18" x14ac:dyDescent="0.2">
      <c r="Q3301" s="276"/>
      <c r="R3301" s="276"/>
    </row>
    <row r="3302" spans="17:18" x14ac:dyDescent="0.2">
      <c r="Q3302" s="276"/>
      <c r="R3302" s="276"/>
    </row>
    <row r="3303" spans="17:18" x14ac:dyDescent="0.2">
      <c r="Q3303" s="276"/>
      <c r="R3303" s="276"/>
    </row>
    <row r="3304" spans="17:18" x14ac:dyDescent="0.2">
      <c r="Q3304" s="276"/>
      <c r="R3304" s="276"/>
    </row>
    <row r="3305" spans="17:18" x14ac:dyDescent="0.2">
      <c r="Q3305" s="276"/>
      <c r="R3305" s="276"/>
    </row>
    <row r="3306" spans="17:18" x14ac:dyDescent="0.2">
      <c r="Q3306" s="276"/>
      <c r="R3306" s="276"/>
    </row>
    <row r="3307" spans="17:18" x14ac:dyDescent="0.2">
      <c r="Q3307" s="276"/>
      <c r="R3307" s="276"/>
    </row>
    <row r="3308" spans="17:18" x14ac:dyDescent="0.2">
      <c r="Q3308" s="276"/>
      <c r="R3308" s="276"/>
    </row>
    <row r="3309" spans="17:18" x14ac:dyDescent="0.2">
      <c r="Q3309" s="276"/>
      <c r="R3309" s="276"/>
    </row>
    <row r="3310" spans="17:18" x14ac:dyDescent="0.2">
      <c r="Q3310" s="276"/>
      <c r="R3310" s="276"/>
    </row>
    <row r="3311" spans="17:18" x14ac:dyDescent="0.2">
      <c r="Q3311" s="276"/>
      <c r="R3311" s="276"/>
    </row>
    <row r="3312" spans="17:18" x14ac:dyDescent="0.2">
      <c r="Q3312" s="276"/>
      <c r="R3312" s="276"/>
    </row>
    <row r="3313" spans="17:18" x14ac:dyDescent="0.2">
      <c r="Q3313" s="276"/>
      <c r="R3313" s="276"/>
    </row>
    <row r="3314" spans="17:18" x14ac:dyDescent="0.2">
      <c r="Q3314" s="276"/>
      <c r="R3314" s="276"/>
    </row>
    <row r="3315" spans="17:18" x14ac:dyDescent="0.2">
      <c r="Q3315" s="276"/>
      <c r="R3315" s="276"/>
    </row>
    <row r="3316" spans="17:18" x14ac:dyDescent="0.2">
      <c r="Q3316" s="276"/>
      <c r="R3316" s="276"/>
    </row>
    <row r="3317" spans="17:18" x14ac:dyDescent="0.2">
      <c r="Q3317" s="276"/>
      <c r="R3317" s="276"/>
    </row>
    <row r="3318" spans="17:18" x14ac:dyDescent="0.2">
      <c r="Q3318" s="276"/>
      <c r="R3318" s="276"/>
    </row>
    <row r="3319" spans="17:18" x14ac:dyDescent="0.2">
      <c r="Q3319" s="276"/>
      <c r="R3319" s="276"/>
    </row>
    <row r="3320" spans="17:18" x14ac:dyDescent="0.2">
      <c r="Q3320" s="276"/>
      <c r="R3320" s="276"/>
    </row>
    <row r="3321" spans="17:18" x14ac:dyDescent="0.2">
      <c r="Q3321" s="276"/>
      <c r="R3321" s="276"/>
    </row>
    <row r="3322" spans="17:18" x14ac:dyDescent="0.2">
      <c r="Q3322" s="276"/>
      <c r="R3322" s="276"/>
    </row>
    <row r="3323" spans="17:18" x14ac:dyDescent="0.2">
      <c r="Q3323" s="276"/>
      <c r="R3323" s="276"/>
    </row>
    <row r="3324" spans="17:18" x14ac:dyDescent="0.2">
      <c r="Q3324" s="276"/>
      <c r="R3324" s="276"/>
    </row>
    <row r="3325" spans="17:18" x14ac:dyDescent="0.2">
      <c r="Q3325" s="276"/>
      <c r="R3325" s="276"/>
    </row>
    <row r="3326" spans="17:18" x14ac:dyDescent="0.2">
      <c r="Q3326" s="276"/>
      <c r="R3326" s="276"/>
    </row>
    <row r="3327" spans="17:18" x14ac:dyDescent="0.2">
      <c r="Q3327" s="276"/>
      <c r="R3327" s="276"/>
    </row>
    <row r="3328" spans="17:18" x14ac:dyDescent="0.2">
      <c r="Q3328" s="276"/>
      <c r="R3328" s="276"/>
    </row>
    <row r="3329" spans="17:18" x14ac:dyDescent="0.2">
      <c r="Q3329" s="276"/>
      <c r="R3329" s="276"/>
    </row>
    <row r="3330" spans="17:18" x14ac:dyDescent="0.2">
      <c r="Q3330" s="276"/>
      <c r="R3330" s="276"/>
    </row>
    <row r="3331" spans="17:18" x14ac:dyDescent="0.2">
      <c r="Q3331" s="276"/>
      <c r="R3331" s="276"/>
    </row>
    <row r="3332" spans="17:18" x14ac:dyDescent="0.2">
      <c r="Q3332" s="276"/>
      <c r="R3332" s="276"/>
    </row>
    <row r="3333" spans="17:18" x14ac:dyDescent="0.2">
      <c r="Q3333" s="276"/>
      <c r="R3333" s="276"/>
    </row>
    <row r="3334" spans="17:18" x14ac:dyDescent="0.2">
      <c r="Q3334" s="276"/>
      <c r="R3334" s="276"/>
    </row>
    <row r="3335" spans="17:18" x14ac:dyDescent="0.2">
      <c r="Q3335" s="276"/>
      <c r="R3335" s="276"/>
    </row>
    <row r="3336" spans="17:18" x14ac:dyDescent="0.2">
      <c r="Q3336" s="276"/>
      <c r="R3336" s="276"/>
    </row>
    <row r="3337" spans="17:18" x14ac:dyDescent="0.2">
      <c r="Q3337" s="276"/>
      <c r="R3337" s="276"/>
    </row>
    <row r="3338" spans="17:18" x14ac:dyDescent="0.2">
      <c r="Q3338" s="276"/>
      <c r="R3338" s="276"/>
    </row>
    <row r="3339" spans="17:18" x14ac:dyDescent="0.2">
      <c r="Q3339" s="276"/>
      <c r="R3339" s="276"/>
    </row>
    <row r="3340" spans="17:18" x14ac:dyDescent="0.2">
      <c r="Q3340" s="276"/>
      <c r="R3340" s="276"/>
    </row>
    <row r="3341" spans="17:18" x14ac:dyDescent="0.2">
      <c r="Q3341" s="276"/>
      <c r="R3341" s="276"/>
    </row>
    <row r="3342" spans="17:18" x14ac:dyDescent="0.2">
      <c r="Q3342" s="276"/>
      <c r="R3342" s="276"/>
    </row>
    <row r="3343" spans="17:18" x14ac:dyDescent="0.2">
      <c r="Q3343" s="276"/>
      <c r="R3343" s="276"/>
    </row>
    <row r="3344" spans="17:18" x14ac:dyDescent="0.2">
      <c r="Q3344" s="276"/>
      <c r="R3344" s="276"/>
    </row>
    <row r="3345" spans="17:18" x14ac:dyDescent="0.2">
      <c r="Q3345" s="276"/>
      <c r="R3345" s="276"/>
    </row>
    <row r="3346" spans="17:18" x14ac:dyDescent="0.2">
      <c r="Q3346" s="276"/>
      <c r="R3346" s="276"/>
    </row>
    <row r="3347" spans="17:18" x14ac:dyDescent="0.2">
      <c r="Q3347" s="276"/>
      <c r="R3347" s="276"/>
    </row>
    <row r="3348" spans="17:18" x14ac:dyDescent="0.2">
      <c r="Q3348" s="276"/>
      <c r="R3348" s="276"/>
    </row>
    <row r="3349" spans="17:18" x14ac:dyDescent="0.2">
      <c r="Q3349" s="276"/>
      <c r="R3349" s="276"/>
    </row>
    <row r="3350" spans="17:18" x14ac:dyDescent="0.2">
      <c r="Q3350" s="276"/>
      <c r="R3350" s="276"/>
    </row>
    <row r="3351" spans="17:18" x14ac:dyDescent="0.2">
      <c r="Q3351" s="276"/>
      <c r="R3351" s="276"/>
    </row>
    <row r="3352" spans="17:18" x14ac:dyDescent="0.2">
      <c r="Q3352" s="276"/>
      <c r="R3352" s="276"/>
    </row>
    <row r="3353" spans="17:18" x14ac:dyDescent="0.2">
      <c r="Q3353" s="276"/>
      <c r="R3353" s="276"/>
    </row>
    <row r="3354" spans="17:18" x14ac:dyDescent="0.2">
      <c r="Q3354" s="276"/>
      <c r="R3354" s="276"/>
    </row>
    <row r="3355" spans="17:18" x14ac:dyDescent="0.2">
      <c r="Q3355" s="276"/>
      <c r="R3355" s="276"/>
    </row>
    <row r="3356" spans="17:18" x14ac:dyDescent="0.2">
      <c r="Q3356" s="276"/>
      <c r="R3356" s="276"/>
    </row>
    <row r="3357" spans="17:18" x14ac:dyDescent="0.2">
      <c r="Q3357" s="276"/>
      <c r="R3357" s="276"/>
    </row>
    <row r="3358" spans="17:18" x14ac:dyDescent="0.2">
      <c r="Q3358" s="276"/>
      <c r="R3358" s="276"/>
    </row>
    <row r="3359" spans="17:18" x14ac:dyDescent="0.2">
      <c r="Q3359" s="276"/>
      <c r="R3359" s="276"/>
    </row>
    <row r="3360" spans="17:18" x14ac:dyDescent="0.2">
      <c r="Q3360" s="276"/>
      <c r="R3360" s="276"/>
    </row>
    <row r="3361" spans="17:18" x14ac:dyDescent="0.2">
      <c r="Q3361" s="276"/>
      <c r="R3361" s="276"/>
    </row>
    <row r="3362" spans="17:18" x14ac:dyDescent="0.2">
      <c r="Q3362" s="276"/>
      <c r="R3362" s="276"/>
    </row>
    <row r="3363" spans="17:18" x14ac:dyDescent="0.2">
      <c r="Q3363" s="276"/>
      <c r="R3363" s="276"/>
    </row>
    <row r="3364" spans="17:18" x14ac:dyDescent="0.2">
      <c r="Q3364" s="276"/>
      <c r="R3364" s="276"/>
    </row>
    <row r="3365" spans="17:18" x14ac:dyDescent="0.2">
      <c r="Q3365" s="276"/>
      <c r="R3365" s="276"/>
    </row>
    <row r="3366" spans="17:18" x14ac:dyDescent="0.2">
      <c r="Q3366" s="276"/>
      <c r="R3366" s="276"/>
    </row>
    <row r="3367" spans="17:18" x14ac:dyDescent="0.2">
      <c r="Q3367" s="276"/>
      <c r="R3367" s="276"/>
    </row>
    <row r="3368" spans="17:18" x14ac:dyDescent="0.2">
      <c r="Q3368" s="276"/>
      <c r="R3368" s="276"/>
    </row>
    <row r="3369" spans="17:18" x14ac:dyDescent="0.2">
      <c r="Q3369" s="276"/>
      <c r="R3369" s="276"/>
    </row>
    <row r="3370" spans="17:18" x14ac:dyDescent="0.2">
      <c r="Q3370" s="276"/>
      <c r="R3370" s="276"/>
    </row>
    <row r="3371" spans="17:18" x14ac:dyDescent="0.2">
      <c r="Q3371" s="276"/>
      <c r="R3371" s="276"/>
    </row>
    <row r="3372" spans="17:18" x14ac:dyDescent="0.2">
      <c r="Q3372" s="276"/>
      <c r="R3372" s="276"/>
    </row>
    <row r="3373" spans="17:18" x14ac:dyDescent="0.2">
      <c r="Q3373" s="276"/>
      <c r="R3373" s="276"/>
    </row>
    <row r="3374" spans="17:18" x14ac:dyDescent="0.2">
      <c r="Q3374" s="276"/>
      <c r="R3374" s="276"/>
    </row>
    <row r="3375" spans="17:18" x14ac:dyDescent="0.2">
      <c r="Q3375" s="276"/>
      <c r="R3375" s="276"/>
    </row>
    <row r="3376" spans="17:18" x14ac:dyDescent="0.2">
      <c r="Q3376" s="276"/>
      <c r="R3376" s="276"/>
    </row>
    <row r="3377" spans="17:18" x14ac:dyDescent="0.2">
      <c r="Q3377" s="276"/>
      <c r="R3377" s="276"/>
    </row>
    <row r="3378" spans="17:18" x14ac:dyDescent="0.2">
      <c r="Q3378" s="276"/>
      <c r="R3378" s="276"/>
    </row>
    <row r="3379" spans="17:18" x14ac:dyDescent="0.2">
      <c r="Q3379" s="276"/>
      <c r="R3379" s="276"/>
    </row>
    <row r="3380" spans="17:18" x14ac:dyDescent="0.2">
      <c r="Q3380" s="276"/>
      <c r="R3380" s="276"/>
    </row>
    <row r="3381" spans="17:18" x14ac:dyDescent="0.2">
      <c r="Q3381" s="276"/>
      <c r="R3381" s="276"/>
    </row>
    <row r="3382" spans="17:18" x14ac:dyDescent="0.2">
      <c r="Q3382" s="276"/>
      <c r="R3382" s="276"/>
    </row>
    <row r="3383" spans="17:18" x14ac:dyDescent="0.2">
      <c r="Q3383" s="276"/>
      <c r="R3383" s="276"/>
    </row>
    <row r="3384" spans="17:18" x14ac:dyDescent="0.2">
      <c r="Q3384" s="276"/>
      <c r="R3384" s="276"/>
    </row>
    <row r="3385" spans="17:18" x14ac:dyDescent="0.2">
      <c r="Q3385" s="276"/>
      <c r="R3385" s="276"/>
    </row>
    <row r="3386" spans="17:18" x14ac:dyDescent="0.2">
      <c r="Q3386" s="276"/>
      <c r="R3386" s="276"/>
    </row>
    <row r="3387" spans="17:18" x14ac:dyDescent="0.2">
      <c r="Q3387" s="276"/>
      <c r="R3387" s="276"/>
    </row>
    <row r="3388" spans="17:18" x14ac:dyDescent="0.2">
      <c r="Q3388" s="276"/>
      <c r="R3388" s="276"/>
    </row>
    <row r="3389" spans="17:18" x14ac:dyDescent="0.2">
      <c r="Q3389" s="276"/>
      <c r="R3389" s="276"/>
    </row>
    <row r="3390" spans="17:18" x14ac:dyDescent="0.2">
      <c r="Q3390" s="276"/>
      <c r="R3390" s="276"/>
    </row>
    <row r="3391" spans="17:18" x14ac:dyDescent="0.2">
      <c r="Q3391" s="276"/>
      <c r="R3391" s="276"/>
    </row>
    <row r="3392" spans="17:18" x14ac:dyDescent="0.2">
      <c r="Q3392" s="276"/>
      <c r="R3392" s="276"/>
    </row>
    <row r="3393" spans="17:18" x14ac:dyDescent="0.2">
      <c r="Q3393" s="276"/>
      <c r="R3393" s="276"/>
    </row>
    <row r="3394" spans="17:18" x14ac:dyDescent="0.2">
      <c r="Q3394" s="276"/>
      <c r="R3394" s="276"/>
    </row>
    <row r="3395" spans="17:18" x14ac:dyDescent="0.2">
      <c r="Q3395" s="276"/>
      <c r="R3395" s="276"/>
    </row>
    <row r="3396" spans="17:18" x14ac:dyDescent="0.2">
      <c r="Q3396" s="276"/>
      <c r="R3396" s="276"/>
    </row>
    <row r="3397" spans="17:18" x14ac:dyDescent="0.2">
      <c r="Q3397" s="276"/>
      <c r="R3397" s="276"/>
    </row>
    <row r="3398" spans="17:18" x14ac:dyDescent="0.2">
      <c r="Q3398" s="276"/>
      <c r="R3398" s="276"/>
    </row>
    <row r="3399" spans="17:18" x14ac:dyDescent="0.2">
      <c r="Q3399" s="276"/>
      <c r="R3399" s="276"/>
    </row>
    <row r="3400" spans="17:18" x14ac:dyDescent="0.2">
      <c r="Q3400" s="276"/>
      <c r="R3400" s="276"/>
    </row>
    <row r="3401" spans="17:18" x14ac:dyDescent="0.2">
      <c r="Q3401" s="276"/>
      <c r="R3401" s="276"/>
    </row>
    <row r="3402" spans="17:18" x14ac:dyDescent="0.2">
      <c r="Q3402" s="276"/>
      <c r="R3402" s="276"/>
    </row>
    <row r="3403" spans="17:18" x14ac:dyDescent="0.2">
      <c r="Q3403" s="276"/>
      <c r="R3403" s="276"/>
    </row>
    <row r="3404" spans="17:18" x14ac:dyDescent="0.2">
      <c r="Q3404" s="276"/>
      <c r="R3404" s="276"/>
    </row>
    <row r="3405" spans="17:18" x14ac:dyDescent="0.2">
      <c r="Q3405" s="276"/>
      <c r="R3405" s="276"/>
    </row>
    <row r="3406" spans="17:18" x14ac:dyDescent="0.2">
      <c r="Q3406" s="276"/>
      <c r="R3406" s="276"/>
    </row>
    <row r="3407" spans="17:18" x14ac:dyDescent="0.2">
      <c r="Q3407" s="276"/>
      <c r="R3407" s="276"/>
    </row>
    <row r="3408" spans="17:18" x14ac:dyDescent="0.2">
      <c r="Q3408" s="276"/>
      <c r="R3408" s="276"/>
    </row>
    <row r="3409" spans="17:18" x14ac:dyDescent="0.2">
      <c r="Q3409" s="276"/>
      <c r="R3409" s="276"/>
    </row>
    <row r="3410" spans="17:18" x14ac:dyDescent="0.2">
      <c r="Q3410" s="276"/>
      <c r="R3410" s="276"/>
    </row>
    <row r="3411" spans="17:18" x14ac:dyDescent="0.2">
      <c r="Q3411" s="276"/>
      <c r="R3411" s="276"/>
    </row>
    <row r="3412" spans="17:18" x14ac:dyDescent="0.2">
      <c r="Q3412" s="276"/>
      <c r="R3412" s="276"/>
    </row>
    <row r="3413" spans="17:18" x14ac:dyDescent="0.2">
      <c r="Q3413" s="276"/>
      <c r="R3413" s="276"/>
    </row>
    <row r="3414" spans="17:18" x14ac:dyDescent="0.2">
      <c r="Q3414" s="276"/>
      <c r="R3414" s="276"/>
    </row>
    <row r="3415" spans="17:18" x14ac:dyDescent="0.2">
      <c r="Q3415" s="276"/>
      <c r="R3415" s="276"/>
    </row>
    <row r="3416" spans="17:18" x14ac:dyDescent="0.2">
      <c r="Q3416" s="276"/>
      <c r="R3416" s="276"/>
    </row>
    <row r="3417" spans="17:18" x14ac:dyDescent="0.2">
      <c r="Q3417" s="276"/>
      <c r="R3417" s="276"/>
    </row>
    <row r="3418" spans="17:18" x14ac:dyDescent="0.2">
      <c r="Q3418" s="276"/>
      <c r="R3418" s="276"/>
    </row>
    <row r="3419" spans="17:18" x14ac:dyDescent="0.2">
      <c r="Q3419" s="276"/>
      <c r="R3419" s="276"/>
    </row>
    <row r="3420" spans="17:18" x14ac:dyDescent="0.2">
      <c r="Q3420" s="276"/>
      <c r="R3420" s="276"/>
    </row>
    <row r="3421" spans="17:18" x14ac:dyDescent="0.2">
      <c r="Q3421" s="276"/>
      <c r="R3421" s="276"/>
    </row>
    <row r="3422" spans="17:18" x14ac:dyDescent="0.2">
      <c r="Q3422" s="276"/>
      <c r="R3422" s="276"/>
    </row>
    <row r="3423" spans="17:18" x14ac:dyDescent="0.2">
      <c r="Q3423" s="276"/>
      <c r="R3423" s="276"/>
    </row>
    <row r="3424" spans="17:18" x14ac:dyDescent="0.2">
      <c r="Q3424" s="276"/>
      <c r="R3424" s="276"/>
    </row>
    <row r="3425" spans="17:18" x14ac:dyDescent="0.2">
      <c r="Q3425" s="276"/>
      <c r="R3425" s="276"/>
    </row>
    <row r="3426" spans="17:18" x14ac:dyDescent="0.2">
      <c r="Q3426" s="276"/>
      <c r="R3426" s="276"/>
    </row>
    <row r="3427" spans="17:18" x14ac:dyDescent="0.2">
      <c r="Q3427" s="276"/>
      <c r="R3427" s="276"/>
    </row>
    <row r="3428" spans="17:18" x14ac:dyDescent="0.2">
      <c r="Q3428" s="276"/>
      <c r="R3428" s="276"/>
    </row>
    <row r="3429" spans="17:18" x14ac:dyDescent="0.2">
      <c r="Q3429" s="276"/>
      <c r="R3429" s="276"/>
    </row>
    <row r="3430" spans="17:18" x14ac:dyDescent="0.2">
      <c r="Q3430" s="276"/>
      <c r="R3430" s="276"/>
    </row>
    <row r="3431" spans="17:18" x14ac:dyDescent="0.2">
      <c r="Q3431" s="276"/>
      <c r="R3431" s="276"/>
    </row>
    <row r="3432" spans="17:18" x14ac:dyDescent="0.2">
      <c r="Q3432" s="276"/>
      <c r="R3432" s="276"/>
    </row>
    <row r="3433" spans="17:18" x14ac:dyDescent="0.2">
      <c r="Q3433" s="276"/>
      <c r="R3433" s="276"/>
    </row>
    <row r="3434" spans="17:18" x14ac:dyDescent="0.2">
      <c r="Q3434" s="276"/>
      <c r="R3434" s="276"/>
    </row>
    <row r="3435" spans="17:18" x14ac:dyDescent="0.2">
      <c r="Q3435" s="276"/>
      <c r="R3435" s="276"/>
    </row>
    <row r="3436" spans="17:18" x14ac:dyDescent="0.2">
      <c r="Q3436" s="276"/>
      <c r="R3436" s="276"/>
    </row>
    <row r="3437" spans="17:18" x14ac:dyDescent="0.2">
      <c r="Q3437" s="276"/>
      <c r="R3437" s="276"/>
    </row>
    <row r="3438" spans="17:18" x14ac:dyDescent="0.2">
      <c r="Q3438" s="276"/>
      <c r="R3438" s="276"/>
    </row>
    <row r="3439" spans="17:18" x14ac:dyDescent="0.2">
      <c r="Q3439" s="276"/>
      <c r="R3439" s="276"/>
    </row>
    <row r="3440" spans="17:18" x14ac:dyDescent="0.2">
      <c r="Q3440" s="276"/>
      <c r="R3440" s="276"/>
    </row>
    <row r="3441" spans="17:18" x14ac:dyDescent="0.2">
      <c r="Q3441" s="276"/>
      <c r="R3441" s="276"/>
    </row>
    <row r="3442" spans="17:18" x14ac:dyDescent="0.2">
      <c r="Q3442" s="276"/>
      <c r="R3442" s="276"/>
    </row>
    <row r="3443" spans="17:18" x14ac:dyDescent="0.2">
      <c r="Q3443" s="276"/>
      <c r="R3443" s="276"/>
    </row>
    <row r="3444" spans="17:18" x14ac:dyDescent="0.2">
      <c r="Q3444" s="276"/>
      <c r="R3444" s="276"/>
    </row>
    <row r="3445" spans="17:18" x14ac:dyDescent="0.2">
      <c r="Q3445" s="276"/>
      <c r="R3445" s="276"/>
    </row>
    <row r="3446" spans="17:18" x14ac:dyDescent="0.2">
      <c r="Q3446" s="276"/>
      <c r="R3446" s="276"/>
    </row>
    <row r="3447" spans="17:18" x14ac:dyDescent="0.2">
      <c r="Q3447" s="276"/>
      <c r="R3447" s="276"/>
    </row>
    <row r="3448" spans="17:18" x14ac:dyDescent="0.2">
      <c r="Q3448" s="276"/>
      <c r="R3448" s="276"/>
    </row>
    <row r="3449" spans="17:18" x14ac:dyDescent="0.2">
      <c r="Q3449" s="276"/>
      <c r="R3449" s="276"/>
    </row>
    <row r="3450" spans="17:18" x14ac:dyDescent="0.2">
      <c r="Q3450" s="276"/>
      <c r="R3450" s="276"/>
    </row>
    <row r="3451" spans="17:18" x14ac:dyDescent="0.2">
      <c r="Q3451" s="276"/>
      <c r="R3451" s="276"/>
    </row>
    <row r="3452" spans="17:18" x14ac:dyDescent="0.2">
      <c r="Q3452" s="276"/>
      <c r="R3452" s="276"/>
    </row>
    <row r="3453" spans="17:18" x14ac:dyDescent="0.2">
      <c r="Q3453" s="276"/>
      <c r="R3453" s="276"/>
    </row>
    <row r="3454" spans="17:18" x14ac:dyDescent="0.2">
      <c r="Q3454" s="276"/>
      <c r="R3454" s="276"/>
    </row>
    <row r="3455" spans="17:18" x14ac:dyDescent="0.2">
      <c r="Q3455" s="276"/>
      <c r="R3455" s="276"/>
    </row>
    <row r="3456" spans="17:18" x14ac:dyDescent="0.2">
      <c r="Q3456" s="276"/>
      <c r="R3456" s="276"/>
    </row>
    <row r="3457" spans="17:18" x14ac:dyDescent="0.2">
      <c r="Q3457" s="276"/>
      <c r="R3457" s="276"/>
    </row>
    <row r="3458" spans="17:18" x14ac:dyDescent="0.2">
      <c r="Q3458" s="276"/>
      <c r="R3458" s="276"/>
    </row>
    <row r="3459" spans="17:18" x14ac:dyDescent="0.2">
      <c r="Q3459" s="276"/>
      <c r="R3459" s="276"/>
    </row>
    <row r="3460" spans="17:18" x14ac:dyDescent="0.2">
      <c r="Q3460" s="276"/>
      <c r="R3460" s="276"/>
    </row>
    <row r="3461" spans="17:18" x14ac:dyDescent="0.2">
      <c r="Q3461" s="276"/>
      <c r="R3461" s="276"/>
    </row>
    <row r="3462" spans="17:18" x14ac:dyDescent="0.2">
      <c r="Q3462" s="276"/>
      <c r="R3462" s="276"/>
    </row>
    <row r="3463" spans="17:18" x14ac:dyDescent="0.2">
      <c r="Q3463" s="276"/>
      <c r="R3463" s="276"/>
    </row>
    <row r="3464" spans="17:18" x14ac:dyDescent="0.2">
      <c r="Q3464" s="276"/>
      <c r="R3464" s="276"/>
    </row>
    <row r="3465" spans="17:18" x14ac:dyDescent="0.2">
      <c r="Q3465" s="276"/>
      <c r="R3465" s="276"/>
    </row>
    <row r="3466" spans="17:18" x14ac:dyDescent="0.2">
      <c r="Q3466" s="276"/>
      <c r="R3466" s="276"/>
    </row>
    <row r="3467" spans="17:18" x14ac:dyDescent="0.2">
      <c r="Q3467" s="276"/>
      <c r="R3467" s="276"/>
    </row>
    <row r="3468" spans="17:18" x14ac:dyDescent="0.2">
      <c r="Q3468" s="276"/>
      <c r="R3468" s="276"/>
    </row>
    <row r="3469" spans="17:18" x14ac:dyDescent="0.2">
      <c r="Q3469" s="276"/>
      <c r="R3469" s="276"/>
    </row>
    <row r="3470" spans="17:18" x14ac:dyDescent="0.2">
      <c r="Q3470" s="276"/>
      <c r="R3470" s="276"/>
    </row>
    <row r="3471" spans="17:18" x14ac:dyDescent="0.2">
      <c r="Q3471" s="276"/>
      <c r="R3471" s="276"/>
    </row>
    <row r="3472" spans="17:18" x14ac:dyDescent="0.2">
      <c r="Q3472" s="276"/>
      <c r="R3472" s="276"/>
    </row>
    <row r="3473" spans="17:18" x14ac:dyDescent="0.2">
      <c r="Q3473" s="276"/>
      <c r="R3473" s="276"/>
    </row>
    <row r="3474" spans="17:18" x14ac:dyDescent="0.2">
      <c r="Q3474" s="276"/>
      <c r="R3474" s="276"/>
    </row>
    <row r="3475" spans="17:18" x14ac:dyDescent="0.2">
      <c r="Q3475" s="276"/>
      <c r="R3475" s="276"/>
    </row>
    <row r="3476" spans="17:18" x14ac:dyDescent="0.2">
      <c r="Q3476" s="276"/>
      <c r="R3476" s="276"/>
    </row>
    <row r="3477" spans="17:18" x14ac:dyDescent="0.2">
      <c r="Q3477" s="276"/>
      <c r="R3477" s="276"/>
    </row>
    <row r="3478" spans="17:18" x14ac:dyDescent="0.2">
      <c r="Q3478" s="276"/>
      <c r="R3478" s="276"/>
    </row>
    <row r="3479" spans="17:18" x14ac:dyDescent="0.2">
      <c r="Q3479" s="276"/>
      <c r="R3479" s="276"/>
    </row>
    <row r="3480" spans="17:18" x14ac:dyDescent="0.2">
      <c r="Q3480" s="276"/>
      <c r="R3480" s="276"/>
    </row>
    <row r="3481" spans="17:18" x14ac:dyDescent="0.2">
      <c r="Q3481" s="276"/>
      <c r="R3481" s="276"/>
    </row>
    <row r="3482" spans="17:18" x14ac:dyDescent="0.2">
      <c r="Q3482" s="276"/>
      <c r="R3482" s="276"/>
    </row>
    <row r="3483" spans="17:18" x14ac:dyDescent="0.2">
      <c r="Q3483" s="276"/>
      <c r="R3483" s="276"/>
    </row>
    <row r="3484" spans="17:18" x14ac:dyDescent="0.2">
      <c r="Q3484" s="276"/>
      <c r="R3484" s="276"/>
    </row>
    <row r="3485" spans="17:18" x14ac:dyDescent="0.2">
      <c r="Q3485" s="276"/>
      <c r="R3485" s="276"/>
    </row>
    <row r="3486" spans="17:18" x14ac:dyDescent="0.2">
      <c r="Q3486" s="276"/>
      <c r="R3486" s="276"/>
    </row>
    <row r="3487" spans="17:18" x14ac:dyDescent="0.2">
      <c r="Q3487" s="276"/>
      <c r="R3487" s="276"/>
    </row>
    <row r="3488" spans="17:18" x14ac:dyDescent="0.2">
      <c r="Q3488" s="276"/>
      <c r="R3488" s="276"/>
    </row>
    <row r="3489" spans="17:18" x14ac:dyDescent="0.2">
      <c r="Q3489" s="276"/>
      <c r="R3489" s="276"/>
    </row>
    <row r="3490" spans="17:18" x14ac:dyDescent="0.2">
      <c r="Q3490" s="276"/>
      <c r="R3490" s="276"/>
    </row>
    <row r="3491" spans="17:18" x14ac:dyDescent="0.2">
      <c r="Q3491" s="276"/>
      <c r="R3491" s="276"/>
    </row>
    <row r="3492" spans="17:18" x14ac:dyDescent="0.2">
      <c r="Q3492" s="276"/>
      <c r="R3492" s="276"/>
    </row>
    <row r="3493" spans="17:18" x14ac:dyDescent="0.2">
      <c r="Q3493" s="276"/>
      <c r="R3493" s="276"/>
    </row>
    <row r="3494" spans="17:18" x14ac:dyDescent="0.2">
      <c r="Q3494" s="276"/>
      <c r="R3494" s="276"/>
    </row>
    <row r="3495" spans="17:18" x14ac:dyDescent="0.2">
      <c r="Q3495" s="276"/>
      <c r="R3495" s="276"/>
    </row>
    <row r="3496" spans="17:18" x14ac:dyDescent="0.2">
      <c r="Q3496" s="276"/>
      <c r="R3496" s="276"/>
    </row>
    <row r="3497" spans="17:18" x14ac:dyDescent="0.2">
      <c r="Q3497" s="276"/>
      <c r="R3497" s="276"/>
    </row>
    <row r="3498" spans="17:18" x14ac:dyDescent="0.2">
      <c r="Q3498" s="276"/>
      <c r="R3498" s="276"/>
    </row>
    <row r="3499" spans="17:18" x14ac:dyDescent="0.2">
      <c r="Q3499" s="276"/>
      <c r="R3499" s="276"/>
    </row>
    <row r="3500" spans="17:18" x14ac:dyDescent="0.2">
      <c r="Q3500" s="276"/>
      <c r="R3500" s="276"/>
    </row>
    <row r="3501" spans="17:18" x14ac:dyDescent="0.2">
      <c r="Q3501" s="276"/>
      <c r="R3501" s="276"/>
    </row>
    <row r="3502" spans="17:18" x14ac:dyDescent="0.2">
      <c r="Q3502" s="276"/>
      <c r="R3502" s="276"/>
    </row>
    <row r="3503" spans="17:18" x14ac:dyDescent="0.2">
      <c r="Q3503" s="276"/>
      <c r="R3503" s="276"/>
    </row>
    <row r="3504" spans="17:18" x14ac:dyDescent="0.2">
      <c r="Q3504" s="276"/>
      <c r="R3504" s="276"/>
    </row>
    <row r="3505" spans="17:18" x14ac:dyDescent="0.2">
      <c r="Q3505" s="276"/>
      <c r="R3505" s="276"/>
    </row>
    <row r="3506" spans="17:18" x14ac:dyDescent="0.2">
      <c r="Q3506" s="276"/>
      <c r="R3506" s="276"/>
    </row>
    <row r="3507" spans="17:18" x14ac:dyDescent="0.2">
      <c r="Q3507" s="276"/>
      <c r="R3507" s="276"/>
    </row>
    <row r="3508" spans="17:18" x14ac:dyDescent="0.2">
      <c r="Q3508" s="276"/>
      <c r="R3508" s="276"/>
    </row>
    <row r="3509" spans="17:18" x14ac:dyDescent="0.2">
      <c r="Q3509" s="276"/>
      <c r="R3509" s="276"/>
    </row>
    <row r="3510" spans="17:18" x14ac:dyDescent="0.2">
      <c r="Q3510" s="276"/>
      <c r="R3510" s="276"/>
    </row>
    <row r="3511" spans="17:18" x14ac:dyDescent="0.2">
      <c r="Q3511" s="276"/>
      <c r="R3511" s="276"/>
    </row>
    <row r="3512" spans="17:18" x14ac:dyDescent="0.2">
      <c r="Q3512" s="276"/>
      <c r="R3512" s="276"/>
    </row>
    <row r="3513" spans="17:18" x14ac:dyDescent="0.2">
      <c r="Q3513" s="276"/>
      <c r="R3513" s="276"/>
    </row>
    <row r="3514" spans="17:18" x14ac:dyDescent="0.2">
      <c r="Q3514" s="276"/>
      <c r="R3514" s="276"/>
    </row>
    <row r="3515" spans="17:18" x14ac:dyDescent="0.2">
      <c r="Q3515" s="276"/>
      <c r="R3515" s="276"/>
    </row>
    <row r="3516" spans="17:18" x14ac:dyDescent="0.2">
      <c r="Q3516" s="276"/>
      <c r="R3516" s="276"/>
    </row>
    <row r="3517" spans="17:18" x14ac:dyDescent="0.2">
      <c r="Q3517" s="276"/>
      <c r="R3517" s="276"/>
    </row>
    <row r="3518" spans="17:18" x14ac:dyDescent="0.2">
      <c r="Q3518" s="276"/>
      <c r="R3518" s="276"/>
    </row>
    <row r="3519" spans="17:18" x14ac:dyDescent="0.2">
      <c r="Q3519" s="276"/>
      <c r="R3519" s="276"/>
    </row>
    <row r="3520" spans="17:18" x14ac:dyDescent="0.2">
      <c r="Q3520" s="276"/>
      <c r="R3520" s="276"/>
    </row>
    <row r="3521" spans="17:18" x14ac:dyDescent="0.2">
      <c r="Q3521" s="276"/>
      <c r="R3521" s="276"/>
    </row>
    <row r="3522" spans="17:18" x14ac:dyDescent="0.2">
      <c r="Q3522" s="276"/>
      <c r="R3522" s="276"/>
    </row>
    <row r="3523" spans="17:18" x14ac:dyDescent="0.2">
      <c r="Q3523" s="276"/>
      <c r="R3523" s="276"/>
    </row>
    <row r="3524" spans="17:18" x14ac:dyDescent="0.2">
      <c r="Q3524" s="276"/>
      <c r="R3524" s="276"/>
    </row>
    <row r="3525" spans="17:18" x14ac:dyDescent="0.2">
      <c r="Q3525" s="276"/>
      <c r="R3525" s="276"/>
    </row>
    <row r="3526" spans="17:18" x14ac:dyDescent="0.2">
      <c r="Q3526" s="276"/>
      <c r="R3526" s="276"/>
    </row>
    <row r="3527" spans="17:18" x14ac:dyDescent="0.2">
      <c r="Q3527" s="276"/>
      <c r="R3527" s="276"/>
    </row>
    <row r="3528" spans="17:18" x14ac:dyDescent="0.2">
      <c r="Q3528" s="276"/>
      <c r="R3528" s="276"/>
    </row>
    <row r="3529" spans="17:18" x14ac:dyDescent="0.2">
      <c r="Q3529" s="276"/>
      <c r="R3529" s="276"/>
    </row>
    <row r="3530" spans="17:18" x14ac:dyDescent="0.2">
      <c r="Q3530" s="276"/>
      <c r="R3530" s="276"/>
    </row>
    <row r="3531" spans="17:18" x14ac:dyDescent="0.2">
      <c r="Q3531" s="276"/>
      <c r="R3531" s="276"/>
    </row>
    <row r="3532" spans="17:18" x14ac:dyDescent="0.2">
      <c r="Q3532" s="276"/>
      <c r="R3532" s="276"/>
    </row>
    <row r="3533" spans="17:18" x14ac:dyDescent="0.2">
      <c r="Q3533" s="276"/>
      <c r="R3533" s="276"/>
    </row>
    <row r="3534" spans="17:18" x14ac:dyDescent="0.2">
      <c r="Q3534" s="276"/>
      <c r="R3534" s="276"/>
    </row>
    <row r="3535" spans="17:18" x14ac:dyDescent="0.2">
      <c r="Q3535" s="276"/>
      <c r="R3535" s="276"/>
    </row>
    <row r="3536" spans="17:18" x14ac:dyDescent="0.2">
      <c r="Q3536" s="276"/>
      <c r="R3536" s="276"/>
    </row>
    <row r="3537" spans="17:18" x14ac:dyDescent="0.2">
      <c r="Q3537" s="276"/>
      <c r="R3537" s="276"/>
    </row>
    <row r="3538" spans="17:18" x14ac:dyDescent="0.2">
      <c r="Q3538" s="276"/>
      <c r="R3538" s="276"/>
    </row>
    <row r="3539" spans="17:18" x14ac:dyDescent="0.2">
      <c r="Q3539" s="276"/>
      <c r="R3539" s="276"/>
    </row>
    <row r="3540" spans="17:18" x14ac:dyDescent="0.2">
      <c r="Q3540" s="276"/>
      <c r="R3540" s="276"/>
    </row>
    <row r="3541" spans="17:18" x14ac:dyDescent="0.2">
      <c r="Q3541" s="276"/>
      <c r="R3541" s="276"/>
    </row>
    <row r="3542" spans="17:18" x14ac:dyDescent="0.2">
      <c r="Q3542" s="276"/>
      <c r="R3542" s="276"/>
    </row>
    <row r="3543" spans="17:18" x14ac:dyDescent="0.2">
      <c r="Q3543" s="276"/>
      <c r="R3543" s="276"/>
    </row>
    <row r="3544" spans="17:18" x14ac:dyDescent="0.2">
      <c r="Q3544" s="276"/>
      <c r="R3544" s="276"/>
    </row>
    <row r="3545" spans="17:18" x14ac:dyDescent="0.2">
      <c r="Q3545" s="276"/>
      <c r="R3545" s="276"/>
    </row>
    <row r="3546" spans="17:18" x14ac:dyDescent="0.2">
      <c r="Q3546" s="276"/>
      <c r="R3546" s="276"/>
    </row>
    <row r="3547" spans="17:18" x14ac:dyDescent="0.2">
      <c r="Q3547" s="276"/>
      <c r="R3547" s="276"/>
    </row>
    <row r="3548" spans="17:18" x14ac:dyDescent="0.2">
      <c r="Q3548" s="276"/>
      <c r="R3548" s="276"/>
    </row>
    <row r="3549" spans="17:18" x14ac:dyDescent="0.2">
      <c r="Q3549" s="276"/>
      <c r="R3549" s="276"/>
    </row>
    <row r="3550" spans="17:18" x14ac:dyDescent="0.2">
      <c r="Q3550" s="276"/>
      <c r="R3550" s="276"/>
    </row>
    <row r="3551" spans="17:18" x14ac:dyDescent="0.2">
      <c r="Q3551" s="276"/>
      <c r="R3551" s="276"/>
    </row>
    <row r="3552" spans="17:18" x14ac:dyDescent="0.2">
      <c r="Q3552" s="276"/>
      <c r="R3552" s="276"/>
    </row>
    <row r="3553" spans="17:18" x14ac:dyDescent="0.2">
      <c r="Q3553" s="276"/>
      <c r="R3553" s="276"/>
    </row>
    <row r="3554" spans="17:18" x14ac:dyDescent="0.2">
      <c r="Q3554" s="276"/>
      <c r="R3554" s="276"/>
    </row>
    <row r="3555" spans="17:18" x14ac:dyDescent="0.2">
      <c r="Q3555" s="276"/>
      <c r="R3555" s="276"/>
    </row>
    <row r="3556" spans="17:18" x14ac:dyDescent="0.2">
      <c r="Q3556" s="276"/>
      <c r="R3556" s="276"/>
    </row>
    <row r="3557" spans="17:18" x14ac:dyDescent="0.2">
      <c r="Q3557" s="276"/>
      <c r="R3557" s="276"/>
    </row>
    <row r="3558" spans="17:18" x14ac:dyDescent="0.2">
      <c r="Q3558" s="276"/>
      <c r="R3558" s="276"/>
    </row>
    <row r="3559" spans="17:18" x14ac:dyDescent="0.2">
      <c r="Q3559" s="276"/>
      <c r="R3559" s="276"/>
    </row>
    <row r="3560" spans="17:18" x14ac:dyDescent="0.2">
      <c r="Q3560" s="276"/>
      <c r="R3560" s="276"/>
    </row>
    <row r="3561" spans="17:18" x14ac:dyDescent="0.2">
      <c r="Q3561" s="276"/>
      <c r="R3561" s="276"/>
    </row>
    <row r="3562" spans="17:18" x14ac:dyDescent="0.2">
      <c r="Q3562" s="276"/>
      <c r="R3562" s="276"/>
    </row>
    <row r="3563" spans="17:18" x14ac:dyDescent="0.2">
      <c r="Q3563" s="276"/>
      <c r="R3563" s="276"/>
    </row>
    <row r="3564" spans="17:18" x14ac:dyDescent="0.2">
      <c r="Q3564" s="276"/>
      <c r="R3564" s="276"/>
    </row>
    <row r="3565" spans="17:18" x14ac:dyDescent="0.2">
      <c r="Q3565" s="276"/>
      <c r="R3565" s="276"/>
    </row>
    <row r="3566" spans="17:18" x14ac:dyDescent="0.2">
      <c r="Q3566" s="276"/>
      <c r="R3566" s="276"/>
    </row>
    <row r="3567" spans="17:18" x14ac:dyDescent="0.2">
      <c r="Q3567" s="276"/>
      <c r="R3567" s="276"/>
    </row>
    <row r="3568" spans="17:18" x14ac:dyDescent="0.2">
      <c r="Q3568" s="276"/>
      <c r="R3568" s="276"/>
    </row>
    <row r="3569" spans="17:18" x14ac:dyDescent="0.2">
      <c r="Q3569" s="276"/>
      <c r="R3569" s="276"/>
    </row>
    <row r="3570" spans="17:18" x14ac:dyDescent="0.2">
      <c r="Q3570" s="276"/>
      <c r="R3570" s="276"/>
    </row>
    <row r="3571" spans="17:18" x14ac:dyDescent="0.2">
      <c r="Q3571" s="276"/>
      <c r="R3571" s="276"/>
    </row>
    <row r="3572" spans="17:18" x14ac:dyDescent="0.2">
      <c r="Q3572" s="276"/>
      <c r="R3572" s="276"/>
    </row>
    <row r="3573" spans="17:18" x14ac:dyDescent="0.2">
      <c r="Q3573" s="276"/>
      <c r="R3573" s="276"/>
    </row>
    <row r="3574" spans="17:18" x14ac:dyDescent="0.2">
      <c r="Q3574" s="276"/>
      <c r="R3574" s="276"/>
    </row>
    <row r="3575" spans="17:18" x14ac:dyDescent="0.2">
      <c r="Q3575" s="276"/>
      <c r="R3575" s="276"/>
    </row>
    <row r="3576" spans="17:18" x14ac:dyDescent="0.2">
      <c r="Q3576" s="276"/>
      <c r="R3576" s="276"/>
    </row>
    <row r="3577" spans="17:18" x14ac:dyDescent="0.2">
      <c r="Q3577" s="276"/>
      <c r="R3577" s="276"/>
    </row>
    <row r="3578" spans="17:18" x14ac:dyDescent="0.2">
      <c r="Q3578" s="276"/>
      <c r="R3578" s="276"/>
    </row>
    <row r="3579" spans="17:18" x14ac:dyDescent="0.2">
      <c r="Q3579" s="276"/>
      <c r="R3579" s="276"/>
    </row>
    <row r="3580" spans="17:18" x14ac:dyDescent="0.2">
      <c r="Q3580" s="276"/>
      <c r="R3580" s="276"/>
    </row>
    <row r="3581" spans="17:18" x14ac:dyDescent="0.2">
      <c r="Q3581" s="276"/>
      <c r="R3581" s="276"/>
    </row>
    <row r="3582" spans="17:18" x14ac:dyDescent="0.2">
      <c r="Q3582" s="276"/>
      <c r="R3582" s="276"/>
    </row>
    <row r="3583" spans="17:18" x14ac:dyDescent="0.2">
      <c r="Q3583" s="276"/>
      <c r="R3583" s="276"/>
    </row>
    <row r="3584" spans="17:18" x14ac:dyDescent="0.2">
      <c r="Q3584" s="276"/>
      <c r="R3584" s="276"/>
    </row>
    <row r="3585" spans="17:18" x14ac:dyDescent="0.2">
      <c r="Q3585" s="276"/>
      <c r="R3585" s="276"/>
    </row>
    <row r="3586" spans="17:18" x14ac:dyDescent="0.2">
      <c r="Q3586" s="276"/>
      <c r="R3586" s="276"/>
    </row>
    <row r="3587" spans="17:18" x14ac:dyDescent="0.2">
      <c r="Q3587" s="276"/>
      <c r="R3587" s="276"/>
    </row>
    <row r="3588" spans="17:18" x14ac:dyDescent="0.2">
      <c r="Q3588" s="276"/>
      <c r="R3588" s="276"/>
    </row>
    <row r="3589" spans="17:18" x14ac:dyDescent="0.2">
      <c r="Q3589" s="276"/>
      <c r="R3589" s="276"/>
    </row>
    <row r="3590" spans="17:18" x14ac:dyDescent="0.2">
      <c r="Q3590" s="276"/>
      <c r="R3590" s="276"/>
    </row>
    <row r="3591" spans="17:18" x14ac:dyDescent="0.2">
      <c r="Q3591" s="276"/>
      <c r="R3591" s="276"/>
    </row>
    <row r="3592" spans="17:18" x14ac:dyDescent="0.2">
      <c r="Q3592" s="276"/>
      <c r="R3592" s="276"/>
    </row>
    <row r="3593" spans="17:18" x14ac:dyDescent="0.2">
      <c r="Q3593" s="276"/>
      <c r="R3593" s="276"/>
    </row>
    <row r="3594" spans="17:18" x14ac:dyDescent="0.2">
      <c r="Q3594" s="276"/>
      <c r="R3594" s="276"/>
    </row>
    <row r="3595" spans="17:18" x14ac:dyDescent="0.2">
      <c r="Q3595" s="276"/>
      <c r="R3595" s="276"/>
    </row>
    <row r="3596" spans="17:18" x14ac:dyDescent="0.2">
      <c r="Q3596" s="276"/>
      <c r="R3596" s="276"/>
    </row>
    <row r="3597" spans="17:18" x14ac:dyDescent="0.2">
      <c r="Q3597" s="276"/>
      <c r="R3597" s="276"/>
    </row>
    <row r="3598" spans="17:18" x14ac:dyDescent="0.2">
      <c r="Q3598" s="276"/>
      <c r="R3598" s="276"/>
    </row>
    <row r="3599" spans="17:18" x14ac:dyDescent="0.2">
      <c r="Q3599" s="276"/>
      <c r="R3599" s="276"/>
    </row>
    <row r="3600" spans="17:18" x14ac:dyDescent="0.2">
      <c r="Q3600" s="276"/>
      <c r="R3600" s="276"/>
    </row>
    <row r="3601" spans="17:18" x14ac:dyDescent="0.2">
      <c r="Q3601" s="276"/>
      <c r="R3601" s="276"/>
    </row>
    <row r="3602" spans="17:18" x14ac:dyDescent="0.2">
      <c r="Q3602" s="276"/>
      <c r="R3602" s="276"/>
    </row>
    <row r="3603" spans="17:18" x14ac:dyDescent="0.2">
      <c r="Q3603" s="276"/>
      <c r="R3603" s="276"/>
    </row>
    <row r="3604" spans="17:18" x14ac:dyDescent="0.2">
      <c r="Q3604" s="276"/>
      <c r="R3604" s="276"/>
    </row>
    <row r="3605" spans="17:18" x14ac:dyDescent="0.2">
      <c r="Q3605" s="276"/>
      <c r="R3605" s="276"/>
    </row>
    <row r="3606" spans="17:18" x14ac:dyDescent="0.2">
      <c r="Q3606" s="276"/>
      <c r="R3606" s="276"/>
    </row>
    <row r="3607" spans="17:18" x14ac:dyDescent="0.2">
      <c r="Q3607" s="276"/>
      <c r="R3607" s="276"/>
    </row>
    <row r="3608" spans="17:18" x14ac:dyDescent="0.2">
      <c r="Q3608" s="276"/>
      <c r="R3608" s="276"/>
    </row>
    <row r="3609" spans="17:18" x14ac:dyDescent="0.2">
      <c r="Q3609" s="276"/>
      <c r="R3609" s="276"/>
    </row>
    <row r="3610" spans="17:18" x14ac:dyDescent="0.2">
      <c r="Q3610" s="276"/>
      <c r="R3610" s="276"/>
    </row>
    <row r="3611" spans="17:18" x14ac:dyDescent="0.2">
      <c r="Q3611" s="276"/>
      <c r="R3611" s="276"/>
    </row>
    <row r="3612" spans="17:18" x14ac:dyDescent="0.2">
      <c r="Q3612" s="276"/>
      <c r="R3612" s="276"/>
    </row>
    <row r="3613" spans="17:18" x14ac:dyDescent="0.2">
      <c r="Q3613" s="276"/>
      <c r="R3613" s="276"/>
    </row>
    <row r="3614" spans="17:18" x14ac:dyDescent="0.2">
      <c r="Q3614" s="276"/>
      <c r="R3614" s="276"/>
    </row>
    <row r="3615" spans="17:18" x14ac:dyDescent="0.2">
      <c r="Q3615" s="276"/>
      <c r="R3615" s="276"/>
    </row>
    <row r="3616" spans="17:18" x14ac:dyDescent="0.2">
      <c r="Q3616" s="276"/>
      <c r="R3616" s="276"/>
    </row>
    <row r="3617" spans="17:18" x14ac:dyDescent="0.2">
      <c r="Q3617" s="276"/>
      <c r="R3617" s="276"/>
    </row>
    <row r="3618" spans="17:18" x14ac:dyDescent="0.2">
      <c r="Q3618" s="276"/>
      <c r="R3618" s="276"/>
    </row>
    <row r="3619" spans="17:18" x14ac:dyDescent="0.2">
      <c r="Q3619" s="276"/>
      <c r="R3619" s="276"/>
    </row>
    <row r="3620" spans="17:18" x14ac:dyDescent="0.2">
      <c r="Q3620" s="276"/>
      <c r="R3620" s="276"/>
    </row>
    <row r="3621" spans="17:18" x14ac:dyDescent="0.2">
      <c r="Q3621" s="276"/>
      <c r="R3621" s="276"/>
    </row>
    <row r="3622" spans="17:18" x14ac:dyDescent="0.2">
      <c r="Q3622" s="276"/>
      <c r="R3622" s="276"/>
    </row>
    <row r="3623" spans="17:18" x14ac:dyDescent="0.2">
      <c r="Q3623" s="276"/>
      <c r="R3623" s="276"/>
    </row>
    <row r="3624" spans="17:18" x14ac:dyDescent="0.2">
      <c r="Q3624" s="276"/>
      <c r="R3624" s="276"/>
    </row>
    <row r="3625" spans="17:18" x14ac:dyDescent="0.2">
      <c r="Q3625" s="276"/>
      <c r="R3625" s="276"/>
    </row>
    <row r="3626" spans="17:18" x14ac:dyDescent="0.2">
      <c r="Q3626" s="276"/>
      <c r="R3626" s="276"/>
    </row>
    <row r="3627" spans="17:18" x14ac:dyDescent="0.2">
      <c r="Q3627" s="276"/>
      <c r="R3627" s="276"/>
    </row>
    <row r="3628" spans="17:18" x14ac:dyDescent="0.2">
      <c r="Q3628" s="276"/>
      <c r="R3628" s="276"/>
    </row>
    <row r="3629" spans="17:18" x14ac:dyDescent="0.2">
      <c r="Q3629" s="276"/>
      <c r="R3629" s="276"/>
    </row>
    <row r="3630" spans="17:18" x14ac:dyDescent="0.2">
      <c r="Q3630" s="276"/>
      <c r="R3630" s="276"/>
    </row>
    <row r="3631" spans="17:18" x14ac:dyDescent="0.2">
      <c r="Q3631" s="276"/>
      <c r="R3631" s="276"/>
    </row>
    <row r="3632" spans="17:18" x14ac:dyDescent="0.2">
      <c r="Q3632" s="276"/>
      <c r="R3632" s="276"/>
    </row>
    <row r="3633" spans="17:18" x14ac:dyDescent="0.2">
      <c r="Q3633" s="276"/>
      <c r="R3633" s="276"/>
    </row>
    <row r="3634" spans="17:18" x14ac:dyDescent="0.2">
      <c r="Q3634" s="276"/>
      <c r="R3634" s="276"/>
    </row>
    <row r="3635" spans="17:18" x14ac:dyDescent="0.2">
      <c r="Q3635" s="276"/>
      <c r="R3635" s="276"/>
    </row>
    <row r="3636" spans="17:18" x14ac:dyDescent="0.2">
      <c r="Q3636" s="276"/>
      <c r="R3636" s="276"/>
    </row>
    <row r="3637" spans="17:18" x14ac:dyDescent="0.2">
      <c r="Q3637" s="276"/>
      <c r="R3637" s="276"/>
    </row>
    <row r="3638" spans="17:18" x14ac:dyDescent="0.2">
      <c r="Q3638" s="276"/>
      <c r="R3638" s="276"/>
    </row>
    <row r="3639" spans="17:18" x14ac:dyDescent="0.2">
      <c r="Q3639" s="276"/>
      <c r="R3639" s="276"/>
    </row>
    <row r="3640" spans="17:18" x14ac:dyDescent="0.2">
      <c r="Q3640" s="276"/>
      <c r="R3640" s="276"/>
    </row>
    <row r="3641" spans="17:18" x14ac:dyDescent="0.2">
      <c r="Q3641" s="276"/>
      <c r="R3641" s="276"/>
    </row>
    <row r="3642" spans="17:18" x14ac:dyDescent="0.2">
      <c r="Q3642" s="276"/>
      <c r="R3642" s="276"/>
    </row>
    <row r="3643" spans="17:18" x14ac:dyDescent="0.2">
      <c r="Q3643" s="276"/>
      <c r="R3643" s="276"/>
    </row>
    <row r="3644" spans="17:18" x14ac:dyDescent="0.2">
      <c r="Q3644" s="276"/>
      <c r="R3644" s="276"/>
    </row>
    <row r="3645" spans="17:18" x14ac:dyDescent="0.2">
      <c r="Q3645" s="276"/>
      <c r="R3645" s="276"/>
    </row>
    <row r="3646" spans="17:18" x14ac:dyDescent="0.2">
      <c r="Q3646" s="276"/>
      <c r="R3646" s="276"/>
    </row>
    <row r="3647" spans="17:18" x14ac:dyDescent="0.2">
      <c r="Q3647" s="276"/>
      <c r="R3647" s="276"/>
    </row>
    <row r="3648" spans="17:18" x14ac:dyDescent="0.2">
      <c r="Q3648" s="276"/>
      <c r="R3648" s="276"/>
    </row>
    <row r="3649" spans="17:18" x14ac:dyDescent="0.2">
      <c r="Q3649" s="276"/>
      <c r="R3649" s="276"/>
    </row>
    <row r="3650" spans="17:18" x14ac:dyDescent="0.2">
      <c r="Q3650" s="276"/>
      <c r="R3650" s="276"/>
    </row>
    <row r="3651" spans="17:18" x14ac:dyDescent="0.2">
      <c r="Q3651" s="276"/>
      <c r="R3651" s="276"/>
    </row>
    <row r="3652" spans="17:18" x14ac:dyDescent="0.2">
      <c r="Q3652" s="276"/>
      <c r="R3652" s="276"/>
    </row>
    <row r="3653" spans="17:18" x14ac:dyDescent="0.2">
      <c r="Q3653" s="276"/>
      <c r="R3653" s="276"/>
    </row>
    <row r="3654" spans="17:18" x14ac:dyDescent="0.2">
      <c r="Q3654" s="276"/>
      <c r="R3654" s="276"/>
    </row>
    <row r="3655" spans="17:18" x14ac:dyDescent="0.2">
      <c r="Q3655" s="276"/>
      <c r="R3655" s="276"/>
    </row>
    <row r="3656" spans="17:18" x14ac:dyDescent="0.2">
      <c r="Q3656" s="276"/>
      <c r="R3656" s="276"/>
    </row>
    <row r="3657" spans="17:18" x14ac:dyDescent="0.2">
      <c r="Q3657" s="276"/>
      <c r="R3657" s="276"/>
    </row>
    <row r="3658" spans="17:18" x14ac:dyDescent="0.2">
      <c r="Q3658" s="276"/>
      <c r="R3658" s="276"/>
    </row>
    <row r="3659" spans="17:18" x14ac:dyDescent="0.2">
      <c r="Q3659" s="276"/>
      <c r="R3659" s="276"/>
    </row>
    <row r="3660" spans="17:18" x14ac:dyDescent="0.2">
      <c r="Q3660" s="276"/>
      <c r="R3660" s="276"/>
    </row>
    <row r="3661" spans="17:18" x14ac:dyDescent="0.2">
      <c r="Q3661" s="276"/>
      <c r="R3661" s="276"/>
    </row>
    <row r="3662" spans="17:18" x14ac:dyDescent="0.2">
      <c r="Q3662" s="276"/>
      <c r="R3662" s="276"/>
    </row>
    <row r="3663" spans="17:18" x14ac:dyDescent="0.2">
      <c r="Q3663" s="276"/>
      <c r="R3663" s="276"/>
    </row>
    <row r="3664" spans="17:18" x14ac:dyDescent="0.2">
      <c r="Q3664" s="276"/>
      <c r="R3664" s="276"/>
    </row>
    <row r="3665" spans="17:18" x14ac:dyDescent="0.2">
      <c r="Q3665" s="276"/>
      <c r="R3665" s="276"/>
    </row>
    <row r="3666" spans="17:18" x14ac:dyDescent="0.2">
      <c r="Q3666" s="276"/>
      <c r="R3666" s="276"/>
    </row>
    <row r="3667" spans="17:18" x14ac:dyDescent="0.2">
      <c r="Q3667" s="276"/>
      <c r="R3667" s="276"/>
    </row>
    <row r="3668" spans="17:18" x14ac:dyDescent="0.2">
      <c r="Q3668" s="276"/>
      <c r="R3668" s="276"/>
    </row>
    <row r="3669" spans="17:18" x14ac:dyDescent="0.2">
      <c r="Q3669" s="276"/>
      <c r="R3669" s="276"/>
    </row>
    <row r="3670" spans="17:18" x14ac:dyDescent="0.2">
      <c r="Q3670" s="276"/>
      <c r="R3670" s="276"/>
    </row>
    <row r="3671" spans="17:18" x14ac:dyDescent="0.2">
      <c r="Q3671" s="276"/>
      <c r="R3671" s="276"/>
    </row>
    <row r="3672" spans="17:18" x14ac:dyDescent="0.2">
      <c r="Q3672" s="276"/>
      <c r="R3672" s="276"/>
    </row>
    <row r="3673" spans="17:18" x14ac:dyDescent="0.2">
      <c r="Q3673" s="276"/>
      <c r="R3673" s="276"/>
    </row>
    <row r="3674" spans="17:18" x14ac:dyDescent="0.2">
      <c r="Q3674" s="276"/>
      <c r="R3674" s="276"/>
    </row>
    <row r="3675" spans="17:18" x14ac:dyDescent="0.2">
      <c r="Q3675" s="276"/>
      <c r="R3675" s="276"/>
    </row>
    <row r="3676" spans="17:18" x14ac:dyDescent="0.2">
      <c r="Q3676" s="276"/>
      <c r="R3676" s="276"/>
    </row>
    <row r="3677" spans="17:18" x14ac:dyDescent="0.2">
      <c r="Q3677" s="276"/>
      <c r="R3677" s="276"/>
    </row>
    <row r="3678" spans="17:18" x14ac:dyDescent="0.2">
      <c r="Q3678" s="276"/>
      <c r="R3678" s="276"/>
    </row>
    <row r="3679" spans="17:18" x14ac:dyDescent="0.2">
      <c r="Q3679" s="276"/>
      <c r="R3679" s="276"/>
    </row>
    <row r="3680" spans="17:18" x14ac:dyDescent="0.2">
      <c r="Q3680" s="276"/>
      <c r="R3680" s="276"/>
    </row>
    <row r="3681" spans="17:18" x14ac:dyDescent="0.2">
      <c r="Q3681" s="276"/>
      <c r="R3681" s="276"/>
    </row>
    <row r="3682" spans="17:18" x14ac:dyDescent="0.2">
      <c r="Q3682" s="276"/>
      <c r="R3682" s="276"/>
    </row>
    <row r="3683" spans="17:18" x14ac:dyDescent="0.2">
      <c r="Q3683" s="276"/>
      <c r="R3683" s="276"/>
    </row>
    <row r="3684" spans="17:18" x14ac:dyDescent="0.2">
      <c r="Q3684" s="276"/>
      <c r="R3684" s="276"/>
    </row>
    <row r="3685" spans="17:18" x14ac:dyDescent="0.2">
      <c r="Q3685" s="276"/>
      <c r="R3685" s="276"/>
    </row>
    <row r="3686" spans="17:18" x14ac:dyDescent="0.2">
      <c r="Q3686" s="276"/>
      <c r="R3686" s="276"/>
    </row>
    <row r="3687" spans="17:18" x14ac:dyDescent="0.2">
      <c r="Q3687" s="276"/>
      <c r="R3687" s="276"/>
    </row>
    <row r="3688" spans="17:18" x14ac:dyDescent="0.2">
      <c r="Q3688" s="276"/>
      <c r="R3688" s="276"/>
    </row>
    <row r="3689" spans="17:18" x14ac:dyDescent="0.2">
      <c r="Q3689" s="276"/>
      <c r="R3689" s="276"/>
    </row>
    <row r="3690" spans="17:18" x14ac:dyDescent="0.2">
      <c r="Q3690" s="276"/>
      <c r="R3690" s="276"/>
    </row>
    <row r="3691" spans="17:18" x14ac:dyDescent="0.2">
      <c r="Q3691" s="276"/>
      <c r="R3691" s="276"/>
    </row>
    <row r="3692" spans="17:18" x14ac:dyDescent="0.2">
      <c r="Q3692" s="276"/>
      <c r="R3692" s="276"/>
    </row>
    <row r="3693" spans="17:18" x14ac:dyDescent="0.2">
      <c r="Q3693" s="276"/>
      <c r="R3693" s="276"/>
    </row>
    <row r="3694" spans="17:18" x14ac:dyDescent="0.2">
      <c r="Q3694" s="276"/>
      <c r="R3694" s="276"/>
    </row>
    <row r="3695" spans="17:18" x14ac:dyDescent="0.2">
      <c r="Q3695" s="276"/>
      <c r="R3695" s="276"/>
    </row>
    <row r="3696" spans="17:18" x14ac:dyDescent="0.2">
      <c r="Q3696" s="276"/>
      <c r="R3696" s="276"/>
    </row>
    <row r="3697" spans="17:18" x14ac:dyDescent="0.2">
      <c r="Q3697" s="276"/>
      <c r="R3697" s="276"/>
    </row>
    <row r="3698" spans="17:18" x14ac:dyDescent="0.2">
      <c r="Q3698" s="276"/>
      <c r="R3698" s="276"/>
    </row>
    <row r="3699" spans="17:18" x14ac:dyDescent="0.2">
      <c r="Q3699" s="276"/>
      <c r="R3699" s="276"/>
    </row>
    <row r="3700" spans="17:18" x14ac:dyDescent="0.2">
      <c r="Q3700" s="276"/>
      <c r="R3700" s="276"/>
    </row>
    <row r="3701" spans="17:18" x14ac:dyDescent="0.2">
      <c r="Q3701" s="276"/>
      <c r="R3701" s="276"/>
    </row>
    <row r="3702" spans="17:18" x14ac:dyDescent="0.2">
      <c r="Q3702" s="276"/>
      <c r="R3702" s="276"/>
    </row>
    <row r="3703" spans="17:18" x14ac:dyDescent="0.2">
      <c r="Q3703" s="276"/>
      <c r="R3703" s="276"/>
    </row>
    <row r="3704" spans="17:18" x14ac:dyDescent="0.2">
      <c r="Q3704" s="276"/>
      <c r="R3704" s="276"/>
    </row>
    <row r="3705" spans="17:18" x14ac:dyDescent="0.2">
      <c r="Q3705" s="276"/>
      <c r="R3705" s="276"/>
    </row>
    <row r="3706" spans="17:18" x14ac:dyDescent="0.2">
      <c r="Q3706" s="276"/>
      <c r="R3706" s="276"/>
    </row>
    <row r="3707" spans="17:18" x14ac:dyDescent="0.2">
      <c r="Q3707" s="276"/>
      <c r="R3707" s="276"/>
    </row>
    <row r="3708" spans="17:18" x14ac:dyDescent="0.2">
      <c r="Q3708" s="276"/>
      <c r="R3708" s="276"/>
    </row>
    <row r="3709" spans="17:18" x14ac:dyDescent="0.2">
      <c r="Q3709" s="276"/>
      <c r="R3709" s="276"/>
    </row>
    <row r="3710" spans="17:18" x14ac:dyDescent="0.2">
      <c r="Q3710" s="276"/>
      <c r="R3710" s="276"/>
    </row>
    <row r="3711" spans="17:18" x14ac:dyDescent="0.2">
      <c r="Q3711" s="276"/>
      <c r="R3711" s="276"/>
    </row>
    <row r="3712" spans="17:18" x14ac:dyDescent="0.2">
      <c r="Q3712" s="276"/>
      <c r="R3712" s="276"/>
    </row>
    <row r="3713" spans="17:18" x14ac:dyDescent="0.2">
      <c r="Q3713" s="276"/>
      <c r="R3713" s="276"/>
    </row>
    <row r="3714" spans="17:18" x14ac:dyDescent="0.2">
      <c r="Q3714" s="276"/>
      <c r="R3714" s="276"/>
    </row>
    <row r="3715" spans="17:18" x14ac:dyDescent="0.2">
      <c r="Q3715" s="276"/>
      <c r="R3715" s="276"/>
    </row>
    <row r="3716" spans="17:18" x14ac:dyDescent="0.2">
      <c r="Q3716" s="276"/>
      <c r="R3716" s="276"/>
    </row>
    <row r="3717" spans="17:18" x14ac:dyDescent="0.2">
      <c r="Q3717" s="276"/>
      <c r="R3717" s="276"/>
    </row>
    <row r="3718" spans="17:18" x14ac:dyDescent="0.2">
      <c r="Q3718" s="276"/>
      <c r="R3718" s="276"/>
    </row>
    <row r="3719" spans="17:18" x14ac:dyDescent="0.2">
      <c r="Q3719" s="276"/>
      <c r="R3719" s="276"/>
    </row>
    <row r="3720" spans="17:18" x14ac:dyDescent="0.2">
      <c r="Q3720" s="276"/>
      <c r="R3720" s="276"/>
    </row>
    <row r="3721" spans="17:18" x14ac:dyDescent="0.2">
      <c r="Q3721" s="276"/>
      <c r="R3721" s="276"/>
    </row>
    <row r="3722" spans="17:18" x14ac:dyDescent="0.2">
      <c r="Q3722" s="276"/>
      <c r="R3722" s="276"/>
    </row>
    <row r="3723" spans="17:18" x14ac:dyDescent="0.2">
      <c r="Q3723" s="276"/>
      <c r="R3723" s="276"/>
    </row>
    <row r="3724" spans="17:18" x14ac:dyDescent="0.2">
      <c r="Q3724" s="276"/>
      <c r="R3724" s="276"/>
    </row>
    <row r="3725" spans="17:18" x14ac:dyDescent="0.2">
      <c r="Q3725" s="276"/>
      <c r="R3725" s="276"/>
    </row>
    <row r="3726" spans="17:18" x14ac:dyDescent="0.2">
      <c r="Q3726" s="276"/>
      <c r="R3726" s="276"/>
    </row>
    <row r="3727" spans="17:18" x14ac:dyDescent="0.2">
      <c r="Q3727" s="276"/>
      <c r="R3727" s="276"/>
    </row>
    <row r="3728" spans="17:18" x14ac:dyDescent="0.2">
      <c r="Q3728" s="276"/>
      <c r="R3728" s="276"/>
    </row>
    <row r="3729" spans="17:18" x14ac:dyDescent="0.2">
      <c r="Q3729" s="276"/>
      <c r="R3729" s="276"/>
    </row>
    <row r="3730" spans="17:18" x14ac:dyDescent="0.2">
      <c r="Q3730" s="276"/>
      <c r="R3730" s="276"/>
    </row>
    <row r="3731" spans="17:18" x14ac:dyDescent="0.2">
      <c r="Q3731" s="276"/>
      <c r="R3731" s="276"/>
    </row>
    <row r="3732" spans="17:18" x14ac:dyDescent="0.2">
      <c r="Q3732" s="276"/>
      <c r="R3732" s="276"/>
    </row>
    <row r="3733" spans="17:18" x14ac:dyDescent="0.2">
      <c r="Q3733" s="276"/>
      <c r="R3733" s="276"/>
    </row>
    <row r="3734" spans="17:18" x14ac:dyDescent="0.2">
      <c r="Q3734" s="276"/>
      <c r="R3734" s="276"/>
    </row>
    <row r="3735" spans="17:18" x14ac:dyDescent="0.2">
      <c r="Q3735" s="276"/>
      <c r="R3735" s="276"/>
    </row>
    <row r="3736" spans="17:18" x14ac:dyDescent="0.2">
      <c r="Q3736" s="276"/>
      <c r="R3736" s="276"/>
    </row>
    <row r="3737" spans="17:18" x14ac:dyDescent="0.2">
      <c r="Q3737" s="276"/>
      <c r="R3737" s="276"/>
    </row>
    <row r="3738" spans="17:18" x14ac:dyDescent="0.2">
      <c r="Q3738" s="276"/>
      <c r="R3738" s="276"/>
    </row>
    <row r="3739" spans="17:18" x14ac:dyDescent="0.2">
      <c r="Q3739" s="276"/>
      <c r="R3739" s="276"/>
    </row>
    <row r="3740" spans="17:18" x14ac:dyDescent="0.2">
      <c r="Q3740" s="276"/>
      <c r="R3740" s="276"/>
    </row>
    <row r="3741" spans="17:18" x14ac:dyDescent="0.2">
      <c r="Q3741" s="276"/>
      <c r="R3741" s="276"/>
    </row>
    <row r="3742" spans="17:18" x14ac:dyDescent="0.2">
      <c r="Q3742" s="276"/>
      <c r="R3742" s="276"/>
    </row>
    <row r="3743" spans="17:18" x14ac:dyDescent="0.2">
      <c r="Q3743" s="276"/>
      <c r="R3743" s="276"/>
    </row>
    <row r="3744" spans="17:18" x14ac:dyDescent="0.2">
      <c r="Q3744" s="276"/>
      <c r="R3744" s="276"/>
    </row>
    <row r="3745" spans="17:18" x14ac:dyDescent="0.2">
      <c r="Q3745" s="276"/>
      <c r="R3745" s="276"/>
    </row>
    <row r="3746" spans="17:18" x14ac:dyDescent="0.2">
      <c r="Q3746" s="276"/>
      <c r="R3746" s="276"/>
    </row>
    <row r="3747" spans="17:18" x14ac:dyDescent="0.2">
      <c r="Q3747" s="276"/>
      <c r="R3747" s="276"/>
    </row>
    <row r="3748" spans="17:18" x14ac:dyDescent="0.2">
      <c r="Q3748" s="276"/>
      <c r="R3748" s="276"/>
    </row>
    <row r="3749" spans="17:18" x14ac:dyDescent="0.2">
      <c r="Q3749" s="276"/>
      <c r="R3749" s="276"/>
    </row>
    <row r="3750" spans="17:18" x14ac:dyDescent="0.2">
      <c r="Q3750" s="276"/>
      <c r="R3750" s="276"/>
    </row>
    <row r="3751" spans="17:18" x14ac:dyDescent="0.2">
      <c r="Q3751" s="276"/>
      <c r="R3751" s="276"/>
    </row>
    <row r="3752" spans="17:18" x14ac:dyDescent="0.2">
      <c r="Q3752" s="276"/>
      <c r="R3752" s="276"/>
    </row>
    <row r="3753" spans="17:18" x14ac:dyDescent="0.2">
      <c r="Q3753" s="276"/>
      <c r="R3753" s="276"/>
    </row>
    <row r="3754" spans="17:18" x14ac:dyDescent="0.2">
      <c r="Q3754" s="276"/>
      <c r="R3754" s="276"/>
    </row>
    <row r="3755" spans="17:18" x14ac:dyDescent="0.2">
      <c r="Q3755" s="276"/>
      <c r="R3755" s="276"/>
    </row>
    <row r="3756" spans="17:18" x14ac:dyDescent="0.2">
      <c r="Q3756" s="276"/>
      <c r="R3756" s="276"/>
    </row>
    <row r="3757" spans="17:18" x14ac:dyDescent="0.2">
      <c r="Q3757" s="276"/>
      <c r="R3757" s="276"/>
    </row>
    <row r="3758" spans="17:18" x14ac:dyDescent="0.2">
      <c r="Q3758" s="276"/>
      <c r="R3758" s="276"/>
    </row>
    <row r="3759" spans="17:18" x14ac:dyDescent="0.2">
      <c r="Q3759" s="276"/>
      <c r="R3759" s="276"/>
    </row>
    <row r="3760" spans="17:18" x14ac:dyDescent="0.2">
      <c r="Q3760" s="276"/>
      <c r="R3760" s="276"/>
    </row>
    <row r="3761" spans="17:18" x14ac:dyDescent="0.2">
      <c r="Q3761" s="276"/>
      <c r="R3761" s="276"/>
    </row>
    <row r="3762" spans="17:18" x14ac:dyDescent="0.2">
      <c r="Q3762" s="276"/>
      <c r="R3762" s="276"/>
    </row>
    <row r="3763" spans="17:18" x14ac:dyDescent="0.2">
      <c r="Q3763" s="276"/>
      <c r="R3763" s="276"/>
    </row>
    <row r="3764" spans="17:18" x14ac:dyDescent="0.2">
      <c r="Q3764" s="276"/>
      <c r="R3764" s="276"/>
    </row>
    <row r="3765" spans="17:18" x14ac:dyDescent="0.2">
      <c r="Q3765" s="276"/>
      <c r="R3765" s="276"/>
    </row>
    <row r="3766" spans="17:18" x14ac:dyDescent="0.2">
      <c r="Q3766" s="276"/>
      <c r="R3766" s="276"/>
    </row>
    <row r="3767" spans="17:18" x14ac:dyDescent="0.2">
      <c r="Q3767" s="276"/>
      <c r="R3767" s="276"/>
    </row>
    <row r="3768" spans="17:18" x14ac:dyDescent="0.2">
      <c r="Q3768" s="276"/>
      <c r="R3768" s="276"/>
    </row>
    <row r="3769" spans="17:18" x14ac:dyDescent="0.2">
      <c r="Q3769" s="276"/>
      <c r="R3769" s="276"/>
    </row>
    <row r="3770" spans="17:18" x14ac:dyDescent="0.2">
      <c r="Q3770" s="276"/>
      <c r="R3770" s="276"/>
    </row>
    <row r="3771" spans="17:18" x14ac:dyDescent="0.2">
      <c r="Q3771" s="276"/>
      <c r="R3771" s="276"/>
    </row>
    <row r="3772" spans="17:18" x14ac:dyDescent="0.2">
      <c r="Q3772" s="276"/>
      <c r="R3772" s="276"/>
    </row>
    <row r="3773" spans="17:18" x14ac:dyDescent="0.2">
      <c r="Q3773" s="276"/>
      <c r="R3773" s="276"/>
    </row>
    <row r="3774" spans="17:18" x14ac:dyDescent="0.2">
      <c r="Q3774" s="276"/>
      <c r="R3774" s="276"/>
    </row>
    <row r="3775" spans="17:18" x14ac:dyDescent="0.2">
      <c r="Q3775" s="276"/>
      <c r="R3775" s="276"/>
    </row>
    <row r="3776" spans="17:18" x14ac:dyDescent="0.2">
      <c r="Q3776" s="276"/>
      <c r="R3776" s="276"/>
    </row>
    <row r="3777" spans="17:18" x14ac:dyDescent="0.2">
      <c r="Q3777" s="276"/>
      <c r="R3777" s="276"/>
    </row>
    <row r="3778" spans="17:18" x14ac:dyDescent="0.2">
      <c r="Q3778" s="276"/>
      <c r="R3778" s="276"/>
    </row>
    <row r="3779" spans="17:18" x14ac:dyDescent="0.2">
      <c r="Q3779" s="276"/>
      <c r="R3779" s="276"/>
    </row>
    <row r="3780" spans="17:18" x14ac:dyDescent="0.2">
      <c r="Q3780" s="276"/>
      <c r="R3780" s="276"/>
    </row>
    <row r="3781" spans="17:18" x14ac:dyDescent="0.2">
      <c r="Q3781" s="276"/>
      <c r="R3781" s="276"/>
    </row>
    <row r="3782" spans="17:18" x14ac:dyDescent="0.2">
      <c r="Q3782" s="276"/>
      <c r="R3782" s="276"/>
    </row>
    <row r="3783" spans="17:18" x14ac:dyDescent="0.2">
      <c r="Q3783" s="276"/>
      <c r="R3783" s="276"/>
    </row>
    <row r="3784" spans="17:18" x14ac:dyDescent="0.2">
      <c r="Q3784" s="276"/>
      <c r="R3784" s="276"/>
    </row>
    <row r="3785" spans="17:18" x14ac:dyDescent="0.2">
      <c r="Q3785" s="276"/>
      <c r="R3785" s="276"/>
    </row>
    <row r="3786" spans="17:18" x14ac:dyDescent="0.2">
      <c r="Q3786" s="276"/>
      <c r="R3786" s="276"/>
    </row>
    <row r="3787" spans="17:18" x14ac:dyDescent="0.2">
      <c r="Q3787" s="276"/>
      <c r="R3787" s="276"/>
    </row>
    <row r="3788" spans="17:18" x14ac:dyDescent="0.2">
      <c r="Q3788" s="276"/>
      <c r="R3788" s="276"/>
    </row>
    <row r="3789" spans="17:18" x14ac:dyDescent="0.2">
      <c r="Q3789" s="276"/>
      <c r="R3789" s="276"/>
    </row>
    <row r="3790" spans="17:18" x14ac:dyDescent="0.2">
      <c r="Q3790" s="276"/>
      <c r="R3790" s="276"/>
    </row>
    <row r="3791" spans="17:18" x14ac:dyDescent="0.2">
      <c r="Q3791" s="276"/>
      <c r="R3791" s="276"/>
    </row>
    <row r="3792" spans="17:18" x14ac:dyDescent="0.2">
      <c r="Q3792" s="276"/>
      <c r="R3792" s="276"/>
    </row>
    <row r="3793" spans="17:18" x14ac:dyDescent="0.2">
      <c r="Q3793" s="276"/>
      <c r="R3793" s="276"/>
    </row>
    <row r="3794" spans="17:18" x14ac:dyDescent="0.2">
      <c r="Q3794" s="276"/>
      <c r="R3794" s="276"/>
    </row>
    <row r="3795" spans="17:18" x14ac:dyDescent="0.2">
      <c r="Q3795" s="276"/>
      <c r="R3795" s="276"/>
    </row>
    <row r="3796" spans="17:18" x14ac:dyDescent="0.2">
      <c r="Q3796" s="276"/>
      <c r="R3796" s="276"/>
    </row>
    <row r="3797" spans="17:18" x14ac:dyDescent="0.2">
      <c r="Q3797" s="276"/>
      <c r="R3797" s="276"/>
    </row>
    <row r="3798" spans="17:18" x14ac:dyDescent="0.2">
      <c r="Q3798" s="276"/>
      <c r="R3798" s="276"/>
    </row>
    <row r="3799" spans="17:18" x14ac:dyDescent="0.2">
      <c r="Q3799" s="276"/>
      <c r="R3799" s="276"/>
    </row>
    <row r="3800" spans="17:18" x14ac:dyDescent="0.2">
      <c r="Q3800" s="276"/>
      <c r="R3800" s="276"/>
    </row>
    <row r="3801" spans="17:18" x14ac:dyDescent="0.2">
      <c r="Q3801" s="276"/>
      <c r="R3801" s="276"/>
    </row>
    <row r="3802" spans="17:18" x14ac:dyDescent="0.2">
      <c r="Q3802" s="276"/>
      <c r="R3802" s="276"/>
    </row>
    <row r="3803" spans="17:18" x14ac:dyDescent="0.2">
      <c r="Q3803" s="276"/>
      <c r="R3803" s="276"/>
    </row>
    <row r="3804" spans="17:18" x14ac:dyDescent="0.2">
      <c r="Q3804" s="276"/>
      <c r="R3804" s="276"/>
    </row>
    <row r="3805" spans="17:18" x14ac:dyDescent="0.2">
      <c r="Q3805" s="276"/>
      <c r="R3805" s="276"/>
    </row>
    <row r="3806" spans="17:18" x14ac:dyDescent="0.2">
      <c r="Q3806" s="276"/>
      <c r="R3806" s="276"/>
    </row>
    <row r="3807" spans="17:18" x14ac:dyDescent="0.2">
      <c r="Q3807" s="276"/>
      <c r="R3807" s="276"/>
    </row>
    <row r="3808" spans="17:18" x14ac:dyDescent="0.2">
      <c r="Q3808" s="276"/>
      <c r="R3808" s="276"/>
    </row>
    <row r="3809" spans="17:18" x14ac:dyDescent="0.2">
      <c r="Q3809" s="276"/>
      <c r="R3809" s="276"/>
    </row>
    <row r="3810" spans="17:18" x14ac:dyDescent="0.2">
      <c r="Q3810" s="276"/>
      <c r="R3810" s="276"/>
    </row>
    <row r="3811" spans="17:18" x14ac:dyDescent="0.2">
      <c r="Q3811" s="276"/>
      <c r="R3811" s="276"/>
    </row>
    <row r="3812" spans="17:18" x14ac:dyDescent="0.2">
      <c r="Q3812" s="276"/>
      <c r="R3812" s="276"/>
    </row>
    <row r="3813" spans="17:18" x14ac:dyDescent="0.2">
      <c r="Q3813" s="276"/>
      <c r="R3813" s="276"/>
    </row>
    <row r="3814" spans="17:18" x14ac:dyDescent="0.2">
      <c r="Q3814" s="276"/>
      <c r="R3814" s="276"/>
    </row>
    <row r="3815" spans="17:18" x14ac:dyDescent="0.2">
      <c r="Q3815" s="276"/>
      <c r="R3815" s="276"/>
    </row>
    <row r="3816" spans="17:18" x14ac:dyDescent="0.2">
      <c r="Q3816" s="276"/>
      <c r="R3816" s="276"/>
    </row>
    <row r="3817" spans="17:18" x14ac:dyDescent="0.2">
      <c r="Q3817" s="276"/>
      <c r="R3817" s="276"/>
    </row>
    <row r="3818" spans="17:18" x14ac:dyDescent="0.2">
      <c r="Q3818" s="276"/>
      <c r="R3818" s="276"/>
    </row>
    <row r="3819" spans="17:18" x14ac:dyDescent="0.2">
      <c r="Q3819" s="276"/>
      <c r="R3819" s="276"/>
    </row>
    <row r="3820" spans="17:18" x14ac:dyDescent="0.2">
      <c r="Q3820" s="276"/>
      <c r="R3820" s="276"/>
    </row>
    <row r="3821" spans="17:18" x14ac:dyDescent="0.2">
      <c r="Q3821" s="276"/>
      <c r="R3821" s="276"/>
    </row>
    <row r="3822" spans="17:18" x14ac:dyDescent="0.2">
      <c r="Q3822" s="276"/>
      <c r="R3822" s="276"/>
    </row>
    <row r="3823" spans="17:18" x14ac:dyDescent="0.2">
      <c r="Q3823" s="276"/>
      <c r="R3823" s="276"/>
    </row>
    <row r="3824" spans="17:18" x14ac:dyDescent="0.2">
      <c r="Q3824" s="276"/>
      <c r="R3824" s="276"/>
    </row>
    <row r="3825" spans="17:18" x14ac:dyDescent="0.2">
      <c r="Q3825" s="276"/>
      <c r="R3825" s="276"/>
    </row>
    <row r="3826" spans="17:18" x14ac:dyDescent="0.2">
      <c r="Q3826" s="276"/>
      <c r="R3826" s="276"/>
    </row>
    <row r="3827" spans="17:18" x14ac:dyDescent="0.2">
      <c r="Q3827" s="276"/>
      <c r="R3827" s="276"/>
    </row>
    <row r="3828" spans="17:18" x14ac:dyDescent="0.2">
      <c r="Q3828" s="276"/>
      <c r="R3828" s="276"/>
    </row>
    <row r="3829" spans="17:18" x14ac:dyDescent="0.2">
      <c r="Q3829" s="276"/>
      <c r="R3829" s="276"/>
    </row>
    <row r="3830" spans="17:18" x14ac:dyDescent="0.2">
      <c r="Q3830" s="276"/>
      <c r="R3830" s="276"/>
    </row>
    <row r="3831" spans="17:18" x14ac:dyDescent="0.2">
      <c r="Q3831" s="276"/>
      <c r="R3831" s="276"/>
    </row>
    <row r="3832" spans="17:18" x14ac:dyDescent="0.2">
      <c r="Q3832" s="276"/>
      <c r="R3832" s="276"/>
    </row>
    <row r="3833" spans="17:18" x14ac:dyDescent="0.2">
      <c r="Q3833" s="276"/>
      <c r="R3833" s="276"/>
    </row>
    <row r="3834" spans="17:18" x14ac:dyDescent="0.2">
      <c r="Q3834" s="276"/>
      <c r="R3834" s="276"/>
    </row>
    <row r="3835" spans="17:18" x14ac:dyDescent="0.2">
      <c r="Q3835" s="276"/>
      <c r="R3835" s="276"/>
    </row>
    <row r="3836" spans="17:18" x14ac:dyDescent="0.2">
      <c r="Q3836" s="276"/>
      <c r="R3836" s="276"/>
    </row>
    <row r="3837" spans="17:18" x14ac:dyDescent="0.2">
      <c r="Q3837" s="276"/>
      <c r="R3837" s="276"/>
    </row>
    <row r="3838" spans="17:18" x14ac:dyDescent="0.2">
      <c r="Q3838" s="276"/>
      <c r="R3838" s="276"/>
    </row>
    <row r="3839" spans="17:18" x14ac:dyDescent="0.2">
      <c r="Q3839" s="276"/>
      <c r="R3839" s="276"/>
    </row>
    <row r="3840" spans="17:18" x14ac:dyDescent="0.2">
      <c r="Q3840" s="276"/>
      <c r="R3840" s="276"/>
    </row>
    <row r="3841" spans="17:18" x14ac:dyDescent="0.2">
      <c r="Q3841" s="276"/>
      <c r="R3841" s="276"/>
    </row>
    <row r="3842" spans="17:18" x14ac:dyDescent="0.2">
      <c r="Q3842" s="276"/>
      <c r="R3842" s="276"/>
    </row>
    <row r="3843" spans="17:18" x14ac:dyDescent="0.2">
      <c r="Q3843" s="276"/>
      <c r="R3843" s="276"/>
    </row>
    <row r="3844" spans="17:18" x14ac:dyDescent="0.2">
      <c r="Q3844" s="276"/>
      <c r="R3844" s="276"/>
    </row>
    <row r="3845" spans="17:18" x14ac:dyDescent="0.2">
      <c r="Q3845" s="276"/>
      <c r="R3845" s="276"/>
    </row>
    <row r="3846" spans="17:18" x14ac:dyDescent="0.2">
      <c r="Q3846" s="276"/>
      <c r="R3846" s="276"/>
    </row>
    <row r="3847" spans="17:18" x14ac:dyDescent="0.2">
      <c r="Q3847" s="276"/>
      <c r="R3847" s="276"/>
    </row>
    <row r="3848" spans="17:18" x14ac:dyDescent="0.2">
      <c r="Q3848" s="276"/>
      <c r="R3848" s="276"/>
    </row>
    <row r="3849" spans="17:18" x14ac:dyDescent="0.2">
      <c r="Q3849" s="276"/>
      <c r="R3849" s="276"/>
    </row>
    <row r="3850" spans="17:18" x14ac:dyDescent="0.2">
      <c r="Q3850" s="276"/>
      <c r="R3850" s="276"/>
    </row>
    <row r="3851" spans="17:18" x14ac:dyDescent="0.2">
      <c r="Q3851" s="276"/>
      <c r="R3851" s="276"/>
    </row>
    <row r="3852" spans="17:18" x14ac:dyDescent="0.2">
      <c r="Q3852" s="276"/>
      <c r="R3852" s="276"/>
    </row>
    <row r="3853" spans="17:18" x14ac:dyDescent="0.2">
      <c r="Q3853" s="276"/>
      <c r="R3853" s="276"/>
    </row>
    <row r="3854" spans="17:18" x14ac:dyDescent="0.2">
      <c r="Q3854" s="276"/>
      <c r="R3854" s="276"/>
    </row>
    <row r="3855" spans="17:18" x14ac:dyDescent="0.2">
      <c r="Q3855" s="276"/>
      <c r="R3855" s="276"/>
    </row>
    <row r="3856" spans="17:18" x14ac:dyDescent="0.2">
      <c r="Q3856" s="276"/>
      <c r="R3856" s="276"/>
    </row>
    <row r="3857" spans="17:18" x14ac:dyDescent="0.2">
      <c r="Q3857" s="276"/>
      <c r="R3857" s="276"/>
    </row>
    <row r="3858" spans="17:18" x14ac:dyDescent="0.2">
      <c r="Q3858" s="276"/>
      <c r="R3858" s="276"/>
    </row>
    <row r="3859" spans="17:18" x14ac:dyDescent="0.2">
      <c r="Q3859" s="276"/>
      <c r="R3859" s="276"/>
    </row>
    <row r="3860" spans="17:18" x14ac:dyDescent="0.2">
      <c r="Q3860" s="276"/>
      <c r="R3860" s="276"/>
    </row>
    <row r="3861" spans="17:18" x14ac:dyDescent="0.2">
      <c r="Q3861" s="276"/>
      <c r="R3861" s="276"/>
    </row>
    <row r="3862" spans="17:18" x14ac:dyDescent="0.2">
      <c r="Q3862" s="276"/>
      <c r="R3862" s="276"/>
    </row>
    <row r="3863" spans="17:18" x14ac:dyDescent="0.2">
      <c r="Q3863" s="276"/>
      <c r="R3863" s="276"/>
    </row>
    <row r="3864" spans="17:18" x14ac:dyDescent="0.2">
      <c r="Q3864" s="276"/>
      <c r="R3864" s="276"/>
    </row>
    <row r="3865" spans="17:18" x14ac:dyDescent="0.2">
      <c r="Q3865" s="276"/>
      <c r="R3865" s="276"/>
    </row>
    <row r="3866" spans="17:18" x14ac:dyDescent="0.2">
      <c r="Q3866" s="276"/>
      <c r="R3866" s="276"/>
    </row>
    <row r="3867" spans="17:18" x14ac:dyDescent="0.2">
      <c r="Q3867" s="276"/>
      <c r="R3867" s="276"/>
    </row>
    <row r="3868" spans="17:18" x14ac:dyDescent="0.2">
      <c r="Q3868" s="276"/>
      <c r="R3868" s="276"/>
    </row>
    <row r="3869" spans="17:18" x14ac:dyDescent="0.2">
      <c r="Q3869" s="276"/>
      <c r="R3869" s="276"/>
    </row>
    <row r="3870" spans="17:18" x14ac:dyDescent="0.2">
      <c r="Q3870" s="276"/>
      <c r="R3870" s="276"/>
    </row>
    <row r="3871" spans="17:18" x14ac:dyDescent="0.2">
      <c r="Q3871" s="276"/>
      <c r="R3871" s="276"/>
    </row>
    <row r="3872" spans="17:18" x14ac:dyDescent="0.2">
      <c r="Q3872" s="276"/>
      <c r="R3872" s="276"/>
    </row>
    <row r="3873" spans="17:18" x14ac:dyDescent="0.2">
      <c r="Q3873" s="276"/>
      <c r="R3873" s="276"/>
    </row>
    <row r="3874" spans="17:18" x14ac:dyDescent="0.2">
      <c r="Q3874" s="276"/>
      <c r="R3874" s="276"/>
    </row>
    <row r="3875" spans="17:18" x14ac:dyDescent="0.2">
      <c r="Q3875" s="276"/>
      <c r="R3875" s="276"/>
    </row>
    <row r="3876" spans="17:18" x14ac:dyDescent="0.2">
      <c r="Q3876" s="276"/>
      <c r="R3876" s="276"/>
    </row>
    <row r="3877" spans="17:18" x14ac:dyDescent="0.2">
      <c r="Q3877" s="276"/>
      <c r="R3877" s="276"/>
    </row>
    <row r="3878" spans="17:18" x14ac:dyDescent="0.2">
      <c r="Q3878" s="276"/>
      <c r="R3878" s="276"/>
    </row>
    <row r="3879" spans="17:18" x14ac:dyDescent="0.2">
      <c r="Q3879" s="276"/>
      <c r="R3879" s="276"/>
    </row>
    <row r="3880" spans="17:18" x14ac:dyDescent="0.2">
      <c r="Q3880" s="276"/>
      <c r="R3880" s="276"/>
    </row>
    <row r="3881" spans="17:18" x14ac:dyDescent="0.2">
      <c r="Q3881" s="276"/>
      <c r="R3881" s="276"/>
    </row>
    <row r="3882" spans="17:18" x14ac:dyDescent="0.2">
      <c r="Q3882" s="276"/>
      <c r="R3882" s="276"/>
    </row>
    <row r="3883" spans="17:18" x14ac:dyDescent="0.2">
      <c r="Q3883" s="276"/>
      <c r="R3883" s="276"/>
    </row>
    <row r="3884" spans="17:18" x14ac:dyDescent="0.2">
      <c r="Q3884" s="276"/>
      <c r="R3884" s="276"/>
    </row>
    <row r="3885" spans="17:18" x14ac:dyDescent="0.2">
      <c r="Q3885" s="276"/>
      <c r="R3885" s="276"/>
    </row>
    <row r="3886" spans="17:18" x14ac:dyDescent="0.2">
      <c r="Q3886" s="276"/>
      <c r="R3886" s="276"/>
    </row>
    <row r="3887" spans="17:18" x14ac:dyDescent="0.2">
      <c r="Q3887" s="276"/>
      <c r="R3887" s="276"/>
    </row>
    <row r="3888" spans="17:18" x14ac:dyDescent="0.2">
      <c r="Q3888" s="276"/>
      <c r="R3888" s="276"/>
    </row>
    <row r="3889" spans="17:18" x14ac:dyDescent="0.2">
      <c r="Q3889" s="276"/>
      <c r="R3889" s="276"/>
    </row>
    <row r="3890" spans="17:18" x14ac:dyDescent="0.2">
      <c r="Q3890" s="276"/>
      <c r="R3890" s="276"/>
    </row>
    <row r="3891" spans="17:18" x14ac:dyDescent="0.2">
      <c r="Q3891" s="276"/>
      <c r="R3891" s="276"/>
    </row>
    <row r="3892" spans="17:18" x14ac:dyDescent="0.2">
      <c r="Q3892" s="276"/>
      <c r="R3892" s="276"/>
    </row>
    <row r="3893" spans="17:18" x14ac:dyDescent="0.2">
      <c r="Q3893" s="276"/>
      <c r="R3893" s="276"/>
    </row>
    <row r="3894" spans="17:18" x14ac:dyDescent="0.2">
      <c r="Q3894" s="276"/>
      <c r="R3894" s="276"/>
    </row>
    <row r="3895" spans="17:18" x14ac:dyDescent="0.2">
      <c r="Q3895" s="276"/>
      <c r="R3895" s="276"/>
    </row>
    <row r="3896" spans="17:18" x14ac:dyDescent="0.2">
      <c r="Q3896" s="276"/>
      <c r="R3896" s="276"/>
    </row>
    <row r="3897" spans="17:18" x14ac:dyDescent="0.2">
      <c r="Q3897" s="276"/>
      <c r="R3897" s="276"/>
    </row>
    <row r="3898" spans="17:18" x14ac:dyDescent="0.2">
      <c r="Q3898" s="276"/>
      <c r="R3898" s="276"/>
    </row>
    <row r="3899" spans="17:18" x14ac:dyDescent="0.2">
      <c r="Q3899" s="276"/>
      <c r="R3899" s="276"/>
    </row>
    <row r="3900" spans="17:18" x14ac:dyDescent="0.2">
      <c r="Q3900" s="276"/>
      <c r="R3900" s="276"/>
    </row>
    <row r="3901" spans="17:18" x14ac:dyDescent="0.2">
      <c r="Q3901" s="276"/>
      <c r="R3901" s="276"/>
    </row>
    <row r="3902" spans="17:18" x14ac:dyDescent="0.2">
      <c r="Q3902" s="276"/>
      <c r="R3902" s="276"/>
    </row>
    <row r="3903" spans="17:18" x14ac:dyDescent="0.2">
      <c r="Q3903" s="276"/>
      <c r="R3903" s="276"/>
    </row>
    <row r="3904" spans="17:18" x14ac:dyDescent="0.2">
      <c r="Q3904" s="276"/>
      <c r="R3904" s="276"/>
    </row>
    <row r="3905" spans="17:18" x14ac:dyDescent="0.2">
      <c r="Q3905" s="276"/>
      <c r="R3905" s="276"/>
    </row>
    <row r="3906" spans="17:18" x14ac:dyDescent="0.2">
      <c r="Q3906" s="276"/>
      <c r="R3906" s="276"/>
    </row>
    <row r="3907" spans="17:18" x14ac:dyDescent="0.2">
      <c r="Q3907" s="276"/>
      <c r="R3907" s="276"/>
    </row>
    <row r="3908" spans="17:18" x14ac:dyDescent="0.2">
      <c r="Q3908" s="276"/>
      <c r="R3908" s="276"/>
    </row>
    <row r="3909" spans="17:18" x14ac:dyDescent="0.2">
      <c r="Q3909" s="276"/>
      <c r="R3909" s="276"/>
    </row>
    <row r="3910" spans="17:18" x14ac:dyDescent="0.2">
      <c r="Q3910" s="276"/>
      <c r="R3910" s="276"/>
    </row>
    <row r="3911" spans="17:18" x14ac:dyDescent="0.2">
      <c r="Q3911" s="276"/>
      <c r="R3911" s="276"/>
    </row>
    <row r="3912" spans="17:18" x14ac:dyDescent="0.2">
      <c r="Q3912" s="276"/>
      <c r="R3912" s="276"/>
    </row>
    <row r="3913" spans="17:18" x14ac:dyDescent="0.2">
      <c r="Q3913" s="276"/>
      <c r="R3913" s="276"/>
    </row>
    <row r="3914" spans="17:18" x14ac:dyDescent="0.2">
      <c r="Q3914" s="276"/>
      <c r="R3914" s="276"/>
    </row>
    <row r="3915" spans="17:18" x14ac:dyDescent="0.2">
      <c r="Q3915" s="276"/>
      <c r="R3915" s="276"/>
    </row>
    <row r="3916" spans="17:18" x14ac:dyDescent="0.2">
      <c r="Q3916" s="276"/>
      <c r="R3916" s="276"/>
    </row>
    <row r="3917" spans="17:18" x14ac:dyDescent="0.2">
      <c r="Q3917" s="276"/>
      <c r="R3917" s="276"/>
    </row>
    <row r="3918" spans="17:18" x14ac:dyDescent="0.2">
      <c r="Q3918" s="276"/>
      <c r="R3918" s="276"/>
    </row>
    <row r="3919" spans="17:18" x14ac:dyDescent="0.2">
      <c r="Q3919" s="276"/>
      <c r="R3919" s="276"/>
    </row>
    <row r="3920" spans="17:18" x14ac:dyDescent="0.2">
      <c r="Q3920" s="276"/>
      <c r="R3920" s="276"/>
    </row>
    <row r="3921" spans="17:18" x14ac:dyDescent="0.2">
      <c r="Q3921" s="276"/>
      <c r="R3921" s="276"/>
    </row>
    <row r="3922" spans="17:18" x14ac:dyDescent="0.2">
      <c r="Q3922" s="276"/>
      <c r="R3922" s="276"/>
    </row>
    <row r="3923" spans="17:18" x14ac:dyDescent="0.2">
      <c r="Q3923" s="276"/>
      <c r="R3923" s="276"/>
    </row>
    <row r="3924" spans="17:18" x14ac:dyDescent="0.2">
      <c r="Q3924" s="276"/>
      <c r="R3924" s="276"/>
    </row>
    <row r="3925" spans="17:18" x14ac:dyDescent="0.2">
      <c r="Q3925" s="276"/>
      <c r="R3925" s="276"/>
    </row>
    <row r="3926" spans="17:18" x14ac:dyDescent="0.2">
      <c r="Q3926" s="276"/>
      <c r="R3926" s="276"/>
    </row>
    <row r="3927" spans="17:18" x14ac:dyDescent="0.2">
      <c r="Q3927" s="276"/>
      <c r="R3927" s="276"/>
    </row>
    <row r="3928" spans="17:18" x14ac:dyDescent="0.2">
      <c r="Q3928" s="276"/>
      <c r="R3928" s="276"/>
    </row>
    <row r="3929" spans="17:18" x14ac:dyDescent="0.2">
      <c r="Q3929" s="276"/>
      <c r="R3929" s="276"/>
    </row>
    <row r="3930" spans="17:18" x14ac:dyDescent="0.2">
      <c r="Q3930" s="276"/>
      <c r="R3930" s="276"/>
    </row>
    <row r="3931" spans="17:18" x14ac:dyDescent="0.2">
      <c r="Q3931" s="276"/>
      <c r="R3931" s="276"/>
    </row>
    <row r="3932" spans="17:18" x14ac:dyDescent="0.2">
      <c r="Q3932" s="276"/>
      <c r="R3932" s="276"/>
    </row>
    <row r="3933" spans="17:18" x14ac:dyDescent="0.2">
      <c r="Q3933" s="276"/>
      <c r="R3933" s="276"/>
    </row>
    <row r="3934" spans="17:18" x14ac:dyDescent="0.2">
      <c r="Q3934" s="276"/>
      <c r="R3934" s="276"/>
    </row>
    <row r="3935" spans="17:18" x14ac:dyDescent="0.2">
      <c r="Q3935" s="276"/>
      <c r="R3935" s="276"/>
    </row>
    <row r="3936" spans="17:18" x14ac:dyDescent="0.2">
      <c r="Q3936" s="276"/>
      <c r="R3936" s="276"/>
    </row>
    <row r="3937" spans="17:18" x14ac:dyDescent="0.2">
      <c r="Q3937" s="276"/>
      <c r="R3937" s="276"/>
    </row>
    <row r="3938" spans="17:18" x14ac:dyDescent="0.2">
      <c r="Q3938" s="276"/>
      <c r="R3938" s="276"/>
    </row>
    <row r="3939" spans="17:18" x14ac:dyDescent="0.2">
      <c r="Q3939" s="276"/>
      <c r="R3939" s="276"/>
    </row>
    <row r="3940" spans="17:18" x14ac:dyDescent="0.2">
      <c r="Q3940" s="276"/>
      <c r="R3940" s="276"/>
    </row>
    <row r="3941" spans="17:18" x14ac:dyDescent="0.2">
      <c r="Q3941" s="276"/>
      <c r="R3941" s="276"/>
    </row>
    <row r="3942" spans="17:18" x14ac:dyDescent="0.2">
      <c r="Q3942" s="276"/>
      <c r="R3942" s="276"/>
    </row>
    <row r="3943" spans="17:18" x14ac:dyDescent="0.2">
      <c r="Q3943" s="276"/>
      <c r="R3943" s="276"/>
    </row>
    <row r="3944" spans="17:18" x14ac:dyDescent="0.2">
      <c r="Q3944" s="276"/>
      <c r="R3944" s="276"/>
    </row>
    <row r="3945" spans="17:18" x14ac:dyDescent="0.2">
      <c r="Q3945" s="276"/>
      <c r="R3945" s="276"/>
    </row>
    <row r="3946" spans="17:18" x14ac:dyDescent="0.2">
      <c r="Q3946" s="276"/>
      <c r="R3946" s="276"/>
    </row>
    <row r="3947" spans="17:18" x14ac:dyDescent="0.2">
      <c r="Q3947" s="276"/>
      <c r="R3947" s="276"/>
    </row>
    <row r="3948" spans="17:18" x14ac:dyDescent="0.2">
      <c r="Q3948" s="276"/>
      <c r="R3948" s="276"/>
    </row>
    <row r="3949" spans="17:18" x14ac:dyDescent="0.2">
      <c r="Q3949" s="276"/>
      <c r="R3949" s="276"/>
    </row>
    <row r="3950" spans="17:18" x14ac:dyDescent="0.2">
      <c r="Q3950" s="276"/>
      <c r="R3950" s="276"/>
    </row>
    <row r="3951" spans="17:18" x14ac:dyDescent="0.2">
      <c r="Q3951" s="276"/>
      <c r="R3951" s="276"/>
    </row>
    <row r="3952" spans="17:18" x14ac:dyDescent="0.2">
      <c r="Q3952" s="276"/>
      <c r="R3952" s="276"/>
    </row>
    <row r="3953" spans="17:18" x14ac:dyDescent="0.2">
      <c r="Q3953" s="276"/>
      <c r="R3953" s="276"/>
    </row>
    <row r="3954" spans="17:18" x14ac:dyDescent="0.2">
      <c r="Q3954" s="276"/>
      <c r="R3954" s="276"/>
    </row>
    <row r="3955" spans="17:18" x14ac:dyDescent="0.2">
      <c r="Q3955" s="276"/>
      <c r="R3955" s="276"/>
    </row>
    <row r="3956" spans="17:18" x14ac:dyDescent="0.2">
      <c r="Q3956" s="276"/>
      <c r="R3956" s="276"/>
    </row>
    <row r="3957" spans="17:18" x14ac:dyDescent="0.2">
      <c r="Q3957" s="276"/>
      <c r="R3957" s="276"/>
    </row>
    <row r="3958" spans="17:18" x14ac:dyDescent="0.2">
      <c r="Q3958" s="276"/>
      <c r="R3958" s="276"/>
    </row>
    <row r="3959" spans="17:18" x14ac:dyDescent="0.2">
      <c r="Q3959" s="276"/>
      <c r="R3959" s="276"/>
    </row>
    <row r="3960" spans="17:18" x14ac:dyDescent="0.2">
      <c r="Q3960" s="276"/>
      <c r="R3960" s="276"/>
    </row>
    <row r="3961" spans="17:18" x14ac:dyDescent="0.2">
      <c r="Q3961" s="276"/>
      <c r="R3961" s="276"/>
    </row>
    <row r="3962" spans="17:18" x14ac:dyDescent="0.2">
      <c r="Q3962" s="276"/>
      <c r="R3962" s="276"/>
    </row>
    <row r="3963" spans="17:18" x14ac:dyDescent="0.2">
      <c r="Q3963" s="276"/>
      <c r="R3963" s="276"/>
    </row>
    <row r="3964" spans="17:18" x14ac:dyDescent="0.2">
      <c r="Q3964" s="276"/>
      <c r="R3964" s="276"/>
    </row>
    <row r="3965" spans="17:18" x14ac:dyDescent="0.2">
      <c r="Q3965" s="276"/>
      <c r="R3965" s="276"/>
    </row>
    <row r="3966" spans="17:18" x14ac:dyDescent="0.2">
      <c r="Q3966" s="276"/>
      <c r="R3966" s="276"/>
    </row>
    <row r="3967" spans="17:18" x14ac:dyDescent="0.2">
      <c r="Q3967" s="276"/>
      <c r="R3967" s="276"/>
    </row>
    <row r="3968" spans="17:18" x14ac:dyDescent="0.2">
      <c r="Q3968" s="276"/>
      <c r="R3968" s="276"/>
    </row>
    <row r="3969" spans="17:18" x14ac:dyDescent="0.2">
      <c r="Q3969" s="276"/>
      <c r="R3969" s="276"/>
    </row>
    <row r="3970" spans="17:18" x14ac:dyDescent="0.2">
      <c r="Q3970" s="276"/>
      <c r="R3970" s="276"/>
    </row>
    <row r="3971" spans="17:18" x14ac:dyDescent="0.2">
      <c r="Q3971" s="276"/>
      <c r="R3971" s="276"/>
    </row>
    <row r="3972" spans="17:18" x14ac:dyDescent="0.2">
      <c r="Q3972" s="276"/>
      <c r="R3972" s="276"/>
    </row>
    <row r="3973" spans="17:18" x14ac:dyDescent="0.2">
      <c r="Q3973" s="276"/>
      <c r="R3973" s="276"/>
    </row>
    <row r="3974" spans="17:18" x14ac:dyDescent="0.2">
      <c r="Q3974" s="276"/>
      <c r="R3974" s="276"/>
    </row>
    <row r="3975" spans="17:18" x14ac:dyDescent="0.2">
      <c r="Q3975" s="276"/>
      <c r="R3975" s="276"/>
    </row>
    <row r="3976" spans="17:18" x14ac:dyDescent="0.2">
      <c r="Q3976" s="276"/>
      <c r="R3976" s="276"/>
    </row>
    <row r="3977" spans="17:18" x14ac:dyDescent="0.2">
      <c r="Q3977" s="276"/>
      <c r="R3977" s="276"/>
    </row>
    <row r="3978" spans="17:18" x14ac:dyDescent="0.2">
      <c r="Q3978" s="276"/>
      <c r="R3978" s="276"/>
    </row>
    <row r="3979" spans="17:18" x14ac:dyDescent="0.2">
      <c r="Q3979" s="276"/>
      <c r="R3979" s="276"/>
    </row>
    <row r="3980" spans="17:18" x14ac:dyDescent="0.2">
      <c r="Q3980" s="276"/>
      <c r="R3980" s="276"/>
    </row>
    <row r="3981" spans="17:18" x14ac:dyDescent="0.2">
      <c r="Q3981" s="276"/>
      <c r="R3981" s="276"/>
    </row>
    <row r="3982" spans="17:18" x14ac:dyDescent="0.2">
      <c r="Q3982" s="276"/>
      <c r="R3982" s="276"/>
    </row>
    <row r="3983" spans="17:18" x14ac:dyDescent="0.2">
      <c r="Q3983" s="276"/>
      <c r="R3983" s="276"/>
    </row>
    <row r="3984" spans="17:18" x14ac:dyDescent="0.2">
      <c r="Q3984" s="276"/>
      <c r="R3984" s="276"/>
    </row>
    <row r="3985" spans="17:18" x14ac:dyDescent="0.2">
      <c r="Q3985" s="276"/>
      <c r="R3985" s="276"/>
    </row>
    <row r="3986" spans="17:18" x14ac:dyDescent="0.2">
      <c r="Q3986" s="276"/>
      <c r="R3986" s="276"/>
    </row>
    <row r="3987" spans="17:18" x14ac:dyDescent="0.2">
      <c r="Q3987" s="276"/>
      <c r="R3987" s="276"/>
    </row>
    <row r="3988" spans="17:18" x14ac:dyDescent="0.2">
      <c r="Q3988" s="276"/>
      <c r="R3988" s="276"/>
    </row>
    <row r="3989" spans="17:18" x14ac:dyDescent="0.2">
      <c r="Q3989" s="276"/>
      <c r="R3989" s="276"/>
    </row>
    <row r="3990" spans="17:18" x14ac:dyDescent="0.2">
      <c r="Q3990" s="276"/>
      <c r="R3990" s="276"/>
    </row>
    <row r="3991" spans="17:18" x14ac:dyDescent="0.2">
      <c r="Q3991" s="276"/>
      <c r="R3991" s="276"/>
    </row>
    <row r="3992" spans="17:18" x14ac:dyDescent="0.2">
      <c r="Q3992" s="276"/>
      <c r="R3992" s="276"/>
    </row>
    <row r="3993" spans="17:18" x14ac:dyDescent="0.2">
      <c r="Q3993" s="276"/>
      <c r="R3993" s="276"/>
    </row>
    <row r="3994" spans="17:18" x14ac:dyDescent="0.2">
      <c r="Q3994" s="276"/>
      <c r="R3994" s="276"/>
    </row>
    <row r="3995" spans="17:18" x14ac:dyDescent="0.2">
      <c r="Q3995" s="276"/>
      <c r="R3995" s="276"/>
    </row>
    <row r="3996" spans="17:18" x14ac:dyDescent="0.2">
      <c r="Q3996" s="276"/>
      <c r="R3996" s="276"/>
    </row>
    <row r="3997" spans="17:18" x14ac:dyDescent="0.2">
      <c r="Q3997" s="276"/>
      <c r="R3997" s="276"/>
    </row>
    <row r="3998" spans="17:18" x14ac:dyDescent="0.2">
      <c r="Q3998" s="276"/>
      <c r="R3998" s="276"/>
    </row>
    <row r="3999" spans="17:18" x14ac:dyDescent="0.2">
      <c r="Q3999" s="276"/>
      <c r="R3999" s="276"/>
    </row>
    <row r="4000" spans="17:18" x14ac:dyDescent="0.2">
      <c r="Q4000" s="276"/>
      <c r="R4000" s="276"/>
    </row>
    <row r="4001" spans="17:18" x14ac:dyDescent="0.2">
      <c r="Q4001" s="276"/>
      <c r="R4001" s="276"/>
    </row>
    <row r="4002" spans="17:18" x14ac:dyDescent="0.2">
      <c r="Q4002" s="276"/>
      <c r="R4002" s="276"/>
    </row>
    <row r="4003" spans="17:18" x14ac:dyDescent="0.2">
      <c r="Q4003" s="276"/>
      <c r="R4003" s="276"/>
    </row>
    <row r="4004" spans="17:18" x14ac:dyDescent="0.2">
      <c r="Q4004" s="276"/>
      <c r="R4004" s="276"/>
    </row>
    <row r="4005" spans="17:18" x14ac:dyDescent="0.2">
      <c r="Q4005" s="276"/>
      <c r="R4005" s="276"/>
    </row>
    <row r="4006" spans="17:18" x14ac:dyDescent="0.2">
      <c r="Q4006" s="276"/>
      <c r="R4006" s="276"/>
    </row>
    <row r="4007" spans="17:18" x14ac:dyDescent="0.2">
      <c r="Q4007" s="276"/>
      <c r="R4007" s="276"/>
    </row>
    <row r="4008" spans="17:18" x14ac:dyDescent="0.2">
      <c r="Q4008" s="276"/>
      <c r="R4008" s="276"/>
    </row>
    <row r="4009" spans="17:18" x14ac:dyDescent="0.2">
      <c r="Q4009" s="276"/>
      <c r="R4009" s="276"/>
    </row>
    <row r="4010" spans="17:18" x14ac:dyDescent="0.2">
      <c r="Q4010" s="276"/>
      <c r="R4010" s="276"/>
    </row>
    <row r="4011" spans="17:18" x14ac:dyDescent="0.2">
      <c r="Q4011" s="276"/>
      <c r="R4011" s="276"/>
    </row>
    <row r="4012" spans="17:18" x14ac:dyDescent="0.2">
      <c r="Q4012" s="276"/>
      <c r="R4012" s="276"/>
    </row>
    <row r="4013" spans="17:18" x14ac:dyDescent="0.2">
      <c r="Q4013" s="276"/>
      <c r="R4013" s="276"/>
    </row>
    <row r="4014" spans="17:18" x14ac:dyDescent="0.2">
      <c r="Q4014" s="276"/>
      <c r="R4014" s="276"/>
    </row>
    <row r="4015" spans="17:18" x14ac:dyDescent="0.2">
      <c r="Q4015" s="276"/>
      <c r="R4015" s="276"/>
    </row>
    <row r="4016" spans="17:18" x14ac:dyDescent="0.2">
      <c r="Q4016" s="276"/>
      <c r="R4016" s="276"/>
    </row>
    <row r="4017" spans="17:18" x14ac:dyDescent="0.2">
      <c r="Q4017" s="276"/>
      <c r="R4017" s="276"/>
    </row>
    <row r="4018" spans="17:18" x14ac:dyDescent="0.2">
      <c r="Q4018" s="276"/>
      <c r="R4018" s="276"/>
    </row>
    <row r="4019" spans="17:18" x14ac:dyDescent="0.2">
      <c r="Q4019" s="276"/>
      <c r="R4019" s="276"/>
    </row>
    <row r="4020" spans="17:18" x14ac:dyDescent="0.2">
      <c r="Q4020" s="276"/>
      <c r="R4020" s="276"/>
    </row>
    <row r="4021" spans="17:18" x14ac:dyDescent="0.2">
      <c r="Q4021" s="276"/>
      <c r="R4021" s="276"/>
    </row>
    <row r="4022" spans="17:18" x14ac:dyDescent="0.2">
      <c r="Q4022" s="276"/>
      <c r="R4022" s="276"/>
    </row>
    <row r="4023" spans="17:18" x14ac:dyDescent="0.2">
      <c r="Q4023" s="276"/>
      <c r="R4023" s="276"/>
    </row>
    <row r="4024" spans="17:18" x14ac:dyDescent="0.2">
      <c r="Q4024" s="276"/>
      <c r="R4024" s="276"/>
    </row>
    <row r="4025" spans="17:18" x14ac:dyDescent="0.2">
      <c r="Q4025" s="276"/>
      <c r="R4025" s="276"/>
    </row>
    <row r="4026" spans="17:18" x14ac:dyDescent="0.2">
      <c r="Q4026" s="276"/>
      <c r="R4026" s="276"/>
    </row>
    <row r="4027" spans="17:18" x14ac:dyDescent="0.2">
      <c r="Q4027" s="276"/>
      <c r="R4027" s="276"/>
    </row>
    <row r="4028" spans="17:18" x14ac:dyDescent="0.2">
      <c r="Q4028" s="276"/>
      <c r="R4028" s="276"/>
    </row>
    <row r="4029" spans="17:18" x14ac:dyDescent="0.2">
      <c r="Q4029" s="276"/>
      <c r="R4029" s="276"/>
    </row>
    <row r="4030" spans="17:18" x14ac:dyDescent="0.2">
      <c r="Q4030" s="276"/>
      <c r="R4030" s="276"/>
    </row>
    <row r="4031" spans="17:18" x14ac:dyDescent="0.2">
      <c r="Q4031" s="276"/>
      <c r="R4031" s="276"/>
    </row>
    <row r="4032" spans="17:18" x14ac:dyDescent="0.2">
      <c r="Q4032" s="276"/>
      <c r="R4032" s="276"/>
    </row>
    <row r="4033" spans="17:18" x14ac:dyDescent="0.2">
      <c r="Q4033" s="276"/>
      <c r="R4033" s="276"/>
    </row>
    <row r="4034" spans="17:18" x14ac:dyDescent="0.2">
      <c r="Q4034" s="276"/>
      <c r="R4034" s="276"/>
    </row>
    <row r="4035" spans="17:18" x14ac:dyDescent="0.2">
      <c r="Q4035" s="276"/>
      <c r="R4035" s="276"/>
    </row>
    <row r="4036" spans="17:18" x14ac:dyDescent="0.2">
      <c r="Q4036" s="276"/>
      <c r="R4036" s="276"/>
    </row>
    <row r="4037" spans="17:18" x14ac:dyDescent="0.2">
      <c r="Q4037" s="276"/>
      <c r="R4037" s="276"/>
    </row>
    <row r="4038" spans="17:18" x14ac:dyDescent="0.2">
      <c r="Q4038" s="276"/>
      <c r="R4038" s="276"/>
    </row>
    <row r="4039" spans="17:18" x14ac:dyDescent="0.2">
      <c r="Q4039" s="276"/>
      <c r="R4039" s="276"/>
    </row>
    <row r="4040" spans="17:18" x14ac:dyDescent="0.2">
      <c r="Q4040" s="276"/>
      <c r="R4040" s="276"/>
    </row>
    <row r="4041" spans="17:18" x14ac:dyDescent="0.2">
      <c r="Q4041" s="276"/>
      <c r="R4041" s="276"/>
    </row>
    <row r="4042" spans="17:18" x14ac:dyDescent="0.2">
      <c r="Q4042" s="276"/>
      <c r="R4042" s="276"/>
    </row>
    <row r="4043" spans="17:18" x14ac:dyDescent="0.2">
      <c r="Q4043" s="276"/>
      <c r="R4043" s="276"/>
    </row>
    <row r="4044" spans="17:18" x14ac:dyDescent="0.2">
      <c r="Q4044" s="276"/>
      <c r="R4044" s="276"/>
    </row>
    <row r="4045" spans="17:18" x14ac:dyDescent="0.2">
      <c r="Q4045" s="276"/>
      <c r="R4045" s="276"/>
    </row>
    <row r="4046" spans="17:18" x14ac:dyDescent="0.2">
      <c r="Q4046" s="276"/>
      <c r="R4046" s="276"/>
    </row>
    <row r="4047" spans="17:18" x14ac:dyDescent="0.2">
      <c r="Q4047" s="276"/>
      <c r="R4047" s="276"/>
    </row>
    <row r="4048" spans="17:18" x14ac:dyDescent="0.2">
      <c r="Q4048" s="276"/>
      <c r="R4048" s="276"/>
    </row>
    <row r="4049" spans="17:18" x14ac:dyDescent="0.2">
      <c r="Q4049" s="276"/>
      <c r="R4049" s="276"/>
    </row>
    <row r="4050" spans="17:18" x14ac:dyDescent="0.2">
      <c r="Q4050" s="276"/>
      <c r="R4050" s="276"/>
    </row>
    <row r="4051" spans="17:18" x14ac:dyDescent="0.2">
      <c r="Q4051" s="276"/>
      <c r="R4051" s="276"/>
    </row>
    <row r="4052" spans="17:18" x14ac:dyDescent="0.2">
      <c r="Q4052" s="276"/>
      <c r="R4052" s="276"/>
    </row>
    <row r="4053" spans="17:18" x14ac:dyDescent="0.2">
      <c r="Q4053" s="276"/>
      <c r="R4053" s="276"/>
    </row>
    <row r="4054" spans="17:18" x14ac:dyDescent="0.2">
      <c r="Q4054" s="276"/>
      <c r="R4054" s="276"/>
    </row>
    <row r="4055" spans="17:18" x14ac:dyDescent="0.2">
      <c r="Q4055" s="276"/>
      <c r="R4055" s="276"/>
    </row>
    <row r="4056" spans="17:18" x14ac:dyDescent="0.2">
      <c r="Q4056" s="276"/>
      <c r="R4056" s="276"/>
    </row>
    <row r="4057" spans="17:18" x14ac:dyDescent="0.2">
      <c r="Q4057" s="276"/>
      <c r="R4057" s="276"/>
    </row>
    <row r="4058" spans="17:18" x14ac:dyDescent="0.2">
      <c r="Q4058" s="276"/>
      <c r="R4058" s="276"/>
    </row>
    <row r="4059" spans="17:18" x14ac:dyDescent="0.2">
      <c r="Q4059" s="276"/>
      <c r="R4059" s="276"/>
    </row>
    <row r="4060" spans="17:18" x14ac:dyDescent="0.2">
      <c r="Q4060" s="276"/>
      <c r="R4060" s="276"/>
    </row>
    <row r="4061" spans="17:18" x14ac:dyDescent="0.2">
      <c r="Q4061" s="276"/>
      <c r="R4061" s="276"/>
    </row>
    <row r="4062" spans="17:18" x14ac:dyDescent="0.2">
      <c r="Q4062" s="276"/>
      <c r="R4062" s="276"/>
    </row>
    <row r="4063" spans="17:18" x14ac:dyDescent="0.2">
      <c r="Q4063" s="276"/>
      <c r="R4063" s="276"/>
    </row>
    <row r="4064" spans="17:18" x14ac:dyDescent="0.2">
      <c r="Q4064" s="276"/>
      <c r="R4064" s="276"/>
    </row>
    <row r="4065" spans="17:18" x14ac:dyDescent="0.2">
      <c r="Q4065" s="276"/>
      <c r="R4065" s="276"/>
    </row>
    <row r="4066" spans="17:18" x14ac:dyDescent="0.2">
      <c r="Q4066" s="276"/>
      <c r="R4066" s="276"/>
    </row>
    <row r="4067" spans="17:18" x14ac:dyDescent="0.2">
      <c r="Q4067" s="276"/>
      <c r="R4067" s="276"/>
    </row>
    <row r="4068" spans="17:18" x14ac:dyDescent="0.2">
      <c r="Q4068" s="276"/>
      <c r="R4068" s="276"/>
    </row>
    <row r="4069" spans="17:18" x14ac:dyDescent="0.2">
      <c r="Q4069" s="276"/>
      <c r="R4069" s="276"/>
    </row>
    <row r="4070" spans="17:18" x14ac:dyDescent="0.2">
      <c r="Q4070" s="276"/>
      <c r="R4070" s="276"/>
    </row>
    <row r="4071" spans="17:18" x14ac:dyDescent="0.2">
      <c r="Q4071" s="276"/>
      <c r="R4071" s="276"/>
    </row>
    <row r="4072" spans="17:18" x14ac:dyDescent="0.2">
      <c r="Q4072" s="276"/>
      <c r="R4072" s="276"/>
    </row>
    <row r="4073" spans="17:18" x14ac:dyDescent="0.2">
      <c r="Q4073" s="276"/>
      <c r="R4073" s="276"/>
    </row>
    <row r="4074" spans="17:18" x14ac:dyDescent="0.2">
      <c r="Q4074" s="276"/>
      <c r="R4074" s="276"/>
    </row>
    <row r="4075" spans="17:18" x14ac:dyDescent="0.2">
      <c r="Q4075" s="276"/>
      <c r="R4075" s="276"/>
    </row>
    <row r="4076" spans="17:18" x14ac:dyDescent="0.2">
      <c r="Q4076" s="276"/>
      <c r="R4076" s="276"/>
    </row>
    <row r="4077" spans="17:18" x14ac:dyDescent="0.2">
      <c r="Q4077" s="276"/>
      <c r="R4077" s="276"/>
    </row>
    <row r="4078" spans="17:18" x14ac:dyDescent="0.2">
      <c r="Q4078" s="276"/>
      <c r="R4078" s="276"/>
    </row>
    <row r="4079" spans="17:18" x14ac:dyDescent="0.2">
      <c r="Q4079" s="276"/>
      <c r="R4079" s="276"/>
    </row>
    <row r="4080" spans="17:18" x14ac:dyDescent="0.2">
      <c r="Q4080" s="276"/>
      <c r="R4080" s="276"/>
    </row>
    <row r="4081" spans="17:18" x14ac:dyDescent="0.2">
      <c r="Q4081" s="276"/>
      <c r="R4081" s="276"/>
    </row>
    <row r="4082" spans="17:18" x14ac:dyDescent="0.2">
      <c r="Q4082" s="276"/>
      <c r="R4082" s="276"/>
    </row>
    <row r="4083" spans="17:18" x14ac:dyDescent="0.2">
      <c r="Q4083" s="276"/>
      <c r="R4083" s="276"/>
    </row>
    <row r="4084" spans="17:18" x14ac:dyDescent="0.2">
      <c r="Q4084" s="276"/>
      <c r="R4084" s="276"/>
    </row>
    <row r="4085" spans="17:18" x14ac:dyDescent="0.2">
      <c r="Q4085" s="276"/>
      <c r="R4085" s="276"/>
    </row>
    <row r="4086" spans="17:18" x14ac:dyDescent="0.2">
      <c r="Q4086" s="276"/>
      <c r="R4086" s="276"/>
    </row>
    <row r="4087" spans="17:18" x14ac:dyDescent="0.2">
      <c r="Q4087" s="276"/>
      <c r="R4087" s="276"/>
    </row>
    <row r="4088" spans="17:18" x14ac:dyDescent="0.2">
      <c r="Q4088" s="276"/>
      <c r="R4088" s="276"/>
    </row>
    <row r="4089" spans="17:18" x14ac:dyDescent="0.2">
      <c r="Q4089" s="276"/>
      <c r="R4089" s="276"/>
    </row>
    <row r="4090" spans="17:18" x14ac:dyDescent="0.2">
      <c r="Q4090" s="276"/>
      <c r="R4090" s="276"/>
    </row>
    <row r="4091" spans="17:18" x14ac:dyDescent="0.2">
      <c r="Q4091" s="276"/>
      <c r="R4091" s="276"/>
    </row>
    <row r="4092" spans="17:18" x14ac:dyDescent="0.2">
      <c r="Q4092" s="276"/>
      <c r="R4092" s="276"/>
    </row>
    <row r="4093" spans="17:18" x14ac:dyDescent="0.2">
      <c r="Q4093" s="276"/>
      <c r="R4093" s="276"/>
    </row>
    <row r="4094" spans="17:18" x14ac:dyDescent="0.2">
      <c r="Q4094" s="276"/>
      <c r="R4094" s="276"/>
    </row>
    <row r="4095" spans="17:18" x14ac:dyDescent="0.2">
      <c r="Q4095" s="276"/>
      <c r="R4095" s="276"/>
    </row>
    <row r="4096" spans="17:18" x14ac:dyDescent="0.2">
      <c r="Q4096" s="276"/>
      <c r="R4096" s="276"/>
    </row>
    <row r="4097" spans="17:18" x14ac:dyDescent="0.2">
      <c r="Q4097" s="276"/>
      <c r="R4097" s="276"/>
    </row>
    <row r="4098" spans="17:18" x14ac:dyDescent="0.2">
      <c r="Q4098" s="276"/>
      <c r="R4098" s="276"/>
    </row>
    <row r="4099" spans="17:18" x14ac:dyDescent="0.2">
      <c r="Q4099" s="276"/>
      <c r="R4099" s="276"/>
    </row>
    <row r="4100" spans="17:18" x14ac:dyDescent="0.2">
      <c r="Q4100" s="276"/>
      <c r="R4100" s="276"/>
    </row>
    <row r="4101" spans="17:18" x14ac:dyDescent="0.2">
      <c r="Q4101" s="276"/>
      <c r="R4101" s="276"/>
    </row>
    <row r="4102" spans="17:18" x14ac:dyDescent="0.2">
      <c r="Q4102" s="276"/>
      <c r="R4102" s="276"/>
    </row>
    <row r="4103" spans="17:18" x14ac:dyDescent="0.2">
      <c r="Q4103" s="276"/>
      <c r="R4103" s="276"/>
    </row>
    <row r="4104" spans="17:18" x14ac:dyDescent="0.2">
      <c r="Q4104" s="276"/>
      <c r="R4104" s="276"/>
    </row>
    <row r="4105" spans="17:18" x14ac:dyDescent="0.2">
      <c r="Q4105" s="276"/>
      <c r="R4105" s="276"/>
    </row>
    <row r="4106" spans="17:18" x14ac:dyDescent="0.2">
      <c r="Q4106" s="276"/>
      <c r="R4106" s="276"/>
    </row>
    <row r="4107" spans="17:18" x14ac:dyDescent="0.2">
      <c r="Q4107" s="276"/>
      <c r="R4107" s="276"/>
    </row>
    <row r="4108" spans="17:18" x14ac:dyDescent="0.2">
      <c r="Q4108" s="276"/>
      <c r="R4108" s="276"/>
    </row>
    <row r="4109" spans="17:18" x14ac:dyDescent="0.2">
      <c r="Q4109" s="276"/>
      <c r="R4109" s="276"/>
    </row>
    <row r="4110" spans="17:18" x14ac:dyDescent="0.2">
      <c r="Q4110" s="276"/>
      <c r="R4110" s="276"/>
    </row>
    <row r="4111" spans="17:18" x14ac:dyDescent="0.2">
      <c r="Q4111" s="276"/>
      <c r="R4111" s="276"/>
    </row>
    <row r="4112" spans="17:18" x14ac:dyDescent="0.2">
      <c r="Q4112" s="276"/>
      <c r="R4112" s="276"/>
    </row>
    <row r="4113" spans="17:18" x14ac:dyDescent="0.2">
      <c r="Q4113" s="276"/>
      <c r="R4113" s="276"/>
    </row>
    <row r="4114" spans="17:18" x14ac:dyDescent="0.2">
      <c r="Q4114" s="276"/>
      <c r="R4114" s="276"/>
    </row>
    <row r="4115" spans="17:18" x14ac:dyDescent="0.2">
      <c r="Q4115" s="276"/>
      <c r="R4115" s="276"/>
    </row>
    <row r="4116" spans="17:18" x14ac:dyDescent="0.2">
      <c r="Q4116" s="276"/>
      <c r="R4116" s="276"/>
    </row>
    <row r="4117" spans="17:18" x14ac:dyDescent="0.2">
      <c r="Q4117" s="276"/>
      <c r="R4117" s="276"/>
    </row>
    <row r="4118" spans="17:18" x14ac:dyDescent="0.2">
      <c r="Q4118" s="276"/>
      <c r="R4118" s="276"/>
    </row>
    <row r="4119" spans="17:18" x14ac:dyDescent="0.2">
      <c r="Q4119" s="276"/>
      <c r="R4119" s="276"/>
    </row>
    <row r="4120" spans="17:18" x14ac:dyDescent="0.2">
      <c r="Q4120" s="276"/>
      <c r="R4120" s="276"/>
    </row>
    <row r="4121" spans="17:18" x14ac:dyDescent="0.2">
      <c r="Q4121" s="276"/>
      <c r="R4121" s="276"/>
    </row>
    <row r="4122" spans="17:18" x14ac:dyDescent="0.2">
      <c r="Q4122" s="276"/>
      <c r="R4122" s="276"/>
    </row>
    <row r="4123" spans="17:18" x14ac:dyDescent="0.2">
      <c r="Q4123" s="276"/>
      <c r="R4123" s="276"/>
    </row>
    <row r="4124" spans="17:18" x14ac:dyDescent="0.2">
      <c r="Q4124" s="276"/>
      <c r="R4124" s="276"/>
    </row>
    <row r="4125" spans="17:18" x14ac:dyDescent="0.2">
      <c r="Q4125" s="276"/>
      <c r="R4125" s="276"/>
    </row>
    <row r="4126" spans="17:18" x14ac:dyDescent="0.2">
      <c r="Q4126" s="276"/>
      <c r="R4126" s="276"/>
    </row>
    <row r="4127" spans="17:18" x14ac:dyDescent="0.2">
      <c r="Q4127" s="276"/>
      <c r="R4127" s="276"/>
    </row>
    <row r="4128" spans="17:18" x14ac:dyDescent="0.2">
      <c r="Q4128" s="276"/>
      <c r="R4128" s="276"/>
    </row>
    <row r="4129" spans="17:18" x14ac:dyDescent="0.2">
      <c r="Q4129" s="276"/>
      <c r="R4129" s="276"/>
    </row>
    <row r="4130" spans="17:18" x14ac:dyDescent="0.2">
      <c r="Q4130" s="276"/>
      <c r="R4130" s="276"/>
    </row>
    <row r="4131" spans="17:18" x14ac:dyDescent="0.2">
      <c r="Q4131" s="276"/>
      <c r="R4131" s="276"/>
    </row>
    <row r="4132" spans="17:18" x14ac:dyDescent="0.2">
      <c r="Q4132" s="276"/>
      <c r="R4132" s="276"/>
    </row>
    <row r="4133" spans="17:18" x14ac:dyDescent="0.2">
      <c r="Q4133" s="276"/>
      <c r="R4133" s="276"/>
    </row>
    <row r="4134" spans="17:18" x14ac:dyDescent="0.2">
      <c r="Q4134" s="276"/>
      <c r="R4134" s="276"/>
    </row>
    <row r="4135" spans="17:18" x14ac:dyDescent="0.2">
      <c r="Q4135" s="276"/>
      <c r="R4135" s="276"/>
    </row>
    <row r="4136" spans="17:18" x14ac:dyDescent="0.2">
      <c r="Q4136" s="276"/>
      <c r="R4136" s="276"/>
    </row>
    <row r="4137" spans="17:18" x14ac:dyDescent="0.2">
      <c r="Q4137" s="276"/>
      <c r="R4137" s="276"/>
    </row>
    <row r="4138" spans="17:18" x14ac:dyDescent="0.2">
      <c r="Q4138" s="276"/>
      <c r="R4138" s="276"/>
    </row>
    <row r="4139" spans="17:18" x14ac:dyDescent="0.2">
      <c r="Q4139" s="276"/>
      <c r="R4139" s="276"/>
    </row>
    <row r="4140" spans="17:18" x14ac:dyDescent="0.2">
      <c r="Q4140" s="276"/>
      <c r="R4140" s="276"/>
    </row>
    <row r="4141" spans="17:18" x14ac:dyDescent="0.2">
      <c r="Q4141" s="276"/>
      <c r="R4141" s="276"/>
    </row>
    <row r="4142" spans="17:18" x14ac:dyDescent="0.2">
      <c r="Q4142" s="276"/>
      <c r="R4142" s="276"/>
    </row>
    <row r="4143" spans="17:18" x14ac:dyDescent="0.2">
      <c r="Q4143" s="276"/>
      <c r="R4143" s="276"/>
    </row>
    <row r="4144" spans="17:18" x14ac:dyDescent="0.2">
      <c r="Q4144" s="276"/>
      <c r="R4144" s="276"/>
    </row>
    <row r="4145" spans="17:18" x14ac:dyDescent="0.2">
      <c r="Q4145" s="276"/>
      <c r="R4145" s="276"/>
    </row>
    <row r="4146" spans="17:18" x14ac:dyDescent="0.2">
      <c r="Q4146" s="276"/>
      <c r="R4146" s="276"/>
    </row>
    <row r="4147" spans="17:18" x14ac:dyDescent="0.2">
      <c r="Q4147" s="276"/>
      <c r="R4147" s="276"/>
    </row>
    <row r="4148" spans="17:18" x14ac:dyDescent="0.2">
      <c r="Q4148" s="276"/>
      <c r="R4148" s="276"/>
    </row>
    <row r="4149" spans="17:18" x14ac:dyDescent="0.2">
      <c r="Q4149" s="276"/>
      <c r="R4149" s="276"/>
    </row>
    <row r="4150" spans="17:18" x14ac:dyDescent="0.2">
      <c r="Q4150" s="276"/>
      <c r="R4150" s="276"/>
    </row>
    <row r="4151" spans="17:18" x14ac:dyDescent="0.2">
      <c r="Q4151" s="276"/>
      <c r="R4151" s="276"/>
    </row>
    <row r="4152" spans="17:18" x14ac:dyDescent="0.2">
      <c r="Q4152" s="276"/>
      <c r="R4152" s="276"/>
    </row>
    <row r="4153" spans="17:18" x14ac:dyDescent="0.2">
      <c r="Q4153" s="276"/>
      <c r="R4153" s="276"/>
    </row>
    <row r="4154" spans="17:18" x14ac:dyDescent="0.2">
      <c r="Q4154" s="276"/>
      <c r="R4154" s="276"/>
    </row>
    <row r="4155" spans="17:18" x14ac:dyDescent="0.2">
      <c r="Q4155" s="276"/>
      <c r="R4155" s="276"/>
    </row>
    <row r="4156" spans="17:18" x14ac:dyDescent="0.2">
      <c r="Q4156" s="276"/>
      <c r="R4156" s="276"/>
    </row>
    <row r="4157" spans="17:18" x14ac:dyDescent="0.2">
      <c r="Q4157" s="276"/>
      <c r="R4157" s="276"/>
    </row>
    <row r="4158" spans="17:18" x14ac:dyDescent="0.2">
      <c r="Q4158" s="276"/>
      <c r="R4158" s="276"/>
    </row>
    <row r="4159" spans="17:18" x14ac:dyDescent="0.2">
      <c r="Q4159" s="276"/>
      <c r="R4159" s="276"/>
    </row>
    <row r="4160" spans="17:18" x14ac:dyDescent="0.2">
      <c r="Q4160" s="276"/>
      <c r="R4160" s="276"/>
    </row>
    <row r="4161" spans="17:18" x14ac:dyDescent="0.2">
      <c r="Q4161" s="276"/>
      <c r="R4161" s="276"/>
    </row>
    <row r="4162" spans="17:18" x14ac:dyDescent="0.2">
      <c r="Q4162" s="276"/>
      <c r="R4162" s="276"/>
    </row>
    <row r="4163" spans="17:18" x14ac:dyDescent="0.2">
      <c r="Q4163" s="276"/>
      <c r="R4163" s="276"/>
    </row>
    <row r="4164" spans="17:18" x14ac:dyDescent="0.2">
      <c r="Q4164" s="276"/>
      <c r="R4164" s="276"/>
    </row>
    <row r="4165" spans="17:18" x14ac:dyDescent="0.2">
      <c r="Q4165" s="276"/>
      <c r="R4165" s="276"/>
    </row>
    <row r="4166" spans="17:18" x14ac:dyDescent="0.2">
      <c r="Q4166" s="276"/>
      <c r="R4166" s="276"/>
    </row>
    <row r="4167" spans="17:18" x14ac:dyDescent="0.2">
      <c r="Q4167" s="276"/>
      <c r="R4167" s="276"/>
    </row>
    <row r="4168" spans="17:18" x14ac:dyDescent="0.2">
      <c r="Q4168" s="276"/>
      <c r="R4168" s="276"/>
    </row>
    <row r="4169" spans="17:18" x14ac:dyDescent="0.2">
      <c r="Q4169" s="276"/>
      <c r="R4169" s="276"/>
    </row>
    <row r="4170" spans="17:18" x14ac:dyDescent="0.2">
      <c r="Q4170" s="276"/>
      <c r="R4170" s="276"/>
    </row>
    <row r="4171" spans="17:18" x14ac:dyDescent="0.2">
      <c r="Q4171" s="276"/>
      <c r="R4171" s="276"/>
    </row>
    <row r="4172" spans="17:18" x14ac:dyDescent="0.2">
      <c r="Q4172" s="276"/>
      <c r="R4172" s="276"/>
    </row>
    <row r="4173" spans="17:18" x14ac:dyDescent="0.2">
      <c r="Q4173" s="276"/>
      <c r="R4173" s="276"/>
    </row>
    <row r="4174" spans="17:18" x14ac:dyDescent="0.2">
      <c r="Q4174" s="276"/>
      <c r="R4174" s="276"/>
    </row>
    <row r="4175" spans="17:18" x14ac:dyDescent="0.2">
      <c r="Q4175" s="276"/>
      <c r="R4175" s="276"/>
    </row>
    <row r="4176" spans="17:18" x14ac:dyDescent="0.2">
      <c r="Q4176" s="276"/>
      <c r="R4176" s="276"/>
    </row>
    <row r="4177" spans="17:18" x14ac:dyDescent="0.2">
      <c r="Q4177" s="276"/>
      <c r="R4177" s="276"/>
    </row>
    <row r="4178" spans="17:18" x14ac:dyDescent="0.2">
      <c r="Q4178" s="276"/>
      <c r="R4178" s="276"/>
    </row>
    <row r="4179" spans="17:18" x14ac:dyDescent="0.2">
      <c r="Q4179" s="276"/>
      <c r="R4179" s="276"/>
    </row>
    <row r="4180" spans="17:18" x14ac:dyDescent="0.2">
      <c r="Q4180" s="276"/>
      <c r="R4180" s="276"/>
    </row>
    <row r="4181" spans="17:18" x14ac:dyDescent="0.2">
      <c r="Q4181" s="276"/>
      <c r="R4181" s="276"/>
    </row>
    <row r="4182" spans="17:18" x14ac:dyDescent="0.2">
      <c r="Q4182" s="276"/>
      <c r="R4182" s="276"/>
    </row>
    <row r="4183" spans="17:18" x14ac:dyDescent="0.2">
      <c r="Q4183" s="276"/>
      <c r="R4183" s="276"/>
    </row>
    <row r="4184" spans="17:18" x14ac:dyDescent="0.2">
      <c r="Q4184" s="276"/>
      <c r="R4184" s="276"/>
    </row>
    <row r="4185" spans="17:18" x14ac:dyDescent="0.2">
      <c r="Q4185" s="276"/>
      <c r="R4185" s="276"/>
    </row>
    <row r="4186" spans="17:18" x14ac:dyDescent="0.2">
      <c r="Q4186" s="276"/>
      <c r="R4186" s="276"/>
    </row>
    <row r="4187" spans="17:18" x14ac:dyDescent="0.2">
      <c r="Q4187" s="276"/>
      <c r="R4187" s="276"/>
    </row>
    <row r="4188" spans="17:18" x14ac:dyDescent="0.2">
      <c r="Q4188" s="276"/>
      <c r="R4188" s="276"/>
    </row>
    <row r="4189" spans="17:18" x14ac:dyDescent="0.2">
      <c r="Q4189" s="276"/>
      <c r="R4189" s="276"/>
    </row>
    <row r="4190" spans="17:18" x14ac:dyDescent="0.2">
      <c r="Q4190" s="276"/>
      <c r="R4190" s="276"/>
    </row>
    <row r="4191" spans="17:18" x14ac:dyDescent="0.2">
      <c r="Q4191" s="276"/>
      <c r="R4191" s="276"/>
    </row>
    <row r="4192" spans="17:18" x14ac:dyDescent="0.2">
      <c r="Q4192" s="276"/>
      <c r="R4192" s="276"/>
    </row>
    <row r="4193" spans="17:18" x14ac:dyDescent="0.2">
      <c r="Q4193" s="276"/>
      <c r="R4193" s="276"/>
    </row>
    <row r="4194" spans="17:18" x14ac:dyDescent="0.2">
      <c r="Q4194" s="276"/>
      <c r="R4194" s="276"/>
    </row>
    <row r="4195" spans="17:18" x14ac:dyDescent="0.2">
      <c r="Q4195" s="276"/>
      <c r="R4195" s="276"/>
    </row>
    <row r="4196" spans="17:18" x14ac:dyDescent="0.2">
      <c r="Q4196" s="276"/>
      <c r="R4196" s="276"/>
    </row>
    <row r="4197" spans="17:18" x14ac:dyDescent="0.2">
      <c r="Q4197" s="276"/>
      <c r="R4197" s="276"/>
    </row>
    <row r="4198" spans="17:18" x14ac:dyDescent="0.2">
      <c r="Q4198" s="276"/>
      <c r="R4198" s="276"/>
    </row>
    <row r="4199" spans="17:18" x14ac:dyDescent="0.2">
      <c r="Q4199" s="276"/>
      <c r="R4199" s="276"/>
    </row>
    <row r="4200" spans="17:18" x14ac:dyDescent="0.2">
      <c r="Q4200" s="276"/>
      <c r="R4200" s="276"/>
    </row>
    <row r="4201" spans="17:18" x14ac:dyDescent="0.2">
      <c r="Q4201" s="276"/>
      <c r="R4201" s="276"/>
    </row>
    <row r="4202" spans="17:18" x14ac:dyDescent="0.2">
      <c r="Q4202" s="276"/>
      <c r="R4202" s="276"/>
    </row>
    <row r="4203" spans="17:18" x14ac:dyDescent="0.2">
      <c r="Q4203" s="276"/>
      <c r="R4203" s="276"/>
    </row>
    <row r="4204" spans="17:18" x14ac:dyDescent="0.2">
      <c r="Q4204" s="276"/>
      <c r="R4204" s="276"/>
    </row>
    <row r="4205" spans="17:18" x14ac:dyDescent="0.2">
      <c r="Q4205" s="276"/>
      <c r="R4205" s="276"/>
    </row>
    <row r="4206" spans="17:18" x14ac:dyDescent="0.2">
      <c r="Q4206" s="276"/>
      <c r="R4206" s="276"/>
    </row>
    <row r="4207" spans="17:18" x14ac:dyDescent="0.2">
      <c r="Q4207" s="276"/>
      <c r="R4207" s="276"/>
    </row>
    <row r="4208" spans="17:18" x14ac:dyDescent="0.2">
      <c r="Q4208" s="276"/>
      <c r="R4208" s="276"/>
    </row>
    <row r="4209" spans="17:18" x14ac:dyDescent="0.2">
      <c r="Q4209" s="276"/>
      <c r="R4209" s="276"/>
    </row>
    <row r="4210" spans="17:18" x14ac:dyDescent="0.2">
      <c r="Q4210" s="276"/>
      <c r="R4210" s="276"/>
    </row>
    <row r="4211" spans="17:18" x14ac:dyDescent="0.2">
      <c r="Q4211" s="276"/>
      <c r="R4211" s="276"/>
    </row>
    <row r="4212" spans="17:18" x14ac:dyDescent="0.2">
      <c r="Q4212" s="276"/>
      <c r="R4212" s="276"/>
    </row>
    <row r="4213" spans="17:18" x14ac:dyDescent="0.2">
      <c r="Q4213" s="276"/>
      <c r="R4213" s="276"/>
    </row>
    <row r="4214" spans="17:18" x14ac:dyDescent="0.2">
      <c r="Q4214" s="276"/>
      <c r="R4214" s="276"/>
    </row>
    <row r="4215" spans="17:18" x14ac:dyDescent="0.2">
      <c r="Q4215" s="276"/>
      <c r="R4215" s="276"/>
    </row>
    <row r="4216" spans="17:18" x14ac:dyDescent="0.2">
      <c r="Q4216" s="276"/>
      <c r="R4216" s="276"/>
    </row>
    <row r="4217" spans="17:18" x14ac:dyDescent="0.2">
      <c r="Q4217" s="276"/>
      <c r="R4217" s="276"/>
    </row>
    <row r="4218" spans="17:18" x14ac:dyDescent="0.2">
      <c r="Q4218" s="276"/>
      <c r="R4218" s="276"/>
    </row>
    <row r="4219" spans="17:18" x14ac:dyDescent="0.2">
      <c r="Q4219" s="276"/>
      <c r="R4219" s="276"/>
    </row>
    <row r="4220" spans="17:18" x14ac:dyDescent="0.2">
      <c r="Q4220" s="276"/>
      <c r="R4220" s="276"/>
    </row>
    <row r="4221" spans="17:18" x14ac:dyDescent="0.2">
      <c r="Q4221" s="276"/>
      <c r="R4221" s="276"/>
    </row>
    <row r="4222" spans="17:18" x14ac:dyDescent="0.2">
      <c r="Q4222" s="276"/>
      <c r="R4222" s="276"/>
    </row>
    <row r="4223" spans="17:18" x14ac:dyDescent="0.2">
      <c r="Q4223" s="276"/>
      <c r="R4223" s="276"/>
    </row>
    <row r="4224" spans="17:18" x14ac:dyDescent="0.2">
      <c r="Q4224" s="276"/>
      <c r="R4224" s="276"/>
    </row>
    <row r="4225" spans="17:18" x14ac:dyDescent="0.2">
      <c r="Q4225" s="276"/>
      <c r="R4225" s="276"/>
    </row>
    <row r="4226" spans="17:18" x14ac:dyDescent="0.2">
      <c r="Q4226" s="276"/>
      <c r="R4226" s="276"/>
    </row>
    <row r="4227" spans="17:18" x14ac:dyDescent="0.2">
      <c r="Q4227" s="276"/>
      <c r="R4227" s="276"/>
    </row>
    <row r="4228" spans="17:18" x14ac:dyDescent="0.2">
      <c r="Q4228" s="276"/>
      <c r="R4228" s="276"/>
    </row>
    <row r="4229" spans="17:18" x14ac:dyDescent="0.2">
      <c r="Q4229" s="276"/>
      <c r="R4229" s="276"/>
    </row>
    <row r="4230" spans="17:18" x14ac:dyDescent="0.2">
      <c r="Q4230" s="276"/>
      <c r="R4230" s="276"/>
    </row>
    <row r="4231" spans="17:18" x14ac:dyDescent="0.2">
      <c r="Q4231" s="276"/>
      <c r="R4231" s="276"/>
    </row>
    <row r="4232" spans="17:18" x14ac:dyDescent="0.2">
      <c r="Q4232" s="276"/>
      <c r="R4232" s="276"/>
    </row>
    <row r="4233" spans="17:18" x14ac:dyDescent="0.2">
      <c r="Q4233" s="276"/>
      <c r="R4233" s="276"/>
    </row>
    <row r="4234" spans="17:18" x14ac:dyDescent="0.2">
      <c r="Q4234" s="276"/>
      <c r="R4234" s="276"/>
    </row>
    <row r="4235" spans="17:18" x14ac:dyDescent="0.2">
      <c r="Q4235" s="276"/>
      <c r="R4235" s="276"/>
    </row>
    <row r="4236" spans="17:18" x14ac:dyDescent="0.2">
      <c r="Q4236" s="276"/>
      <c r="R4236" s="276"/>
    </row>
    <row r="4237" spans="17:18" x14ac:dyDescent="0.2">
      <c r="Q4237" s="276"/>
      <c r="R4237" s="276"/>
    </row>
    <row r="4238" spans="17:18" x14ac:dyDescent="0.2">
      <c r="Q4238" s="276"/>
      <c r="R4238" s="276"/>
    </row>
    <row r="4239" spans="17:18" x14ac:dyDescent="0.2">
      <c r="Q4239" s="276"/>
      <c r="R4239" s="276"/>
    </row>
    <row r="4240" spans="17:18" x14ac:dyDescent="0.2">
      <c r="Q4240" s="276"/>
      <c r="R4240" s="276"/>
    </row>
    <row r="4241" spans="17:18" x14ac:dyDescent="0.2">
      <c r="Q4241" s="276"/>
      <c r="R4241" s="276"/>
    </row>
    <row r="4242" spans="17:18" x14ac:dyDescent="0.2">
      <c r="Q4242" s="276"/>
      <c r="R4242" s="276"/>
    </row>
    <row r="4243" spans="17:18" x14ac:dyDescent="0.2">
      <c r="Q4243" s="276"/>
      <c r="R4243" s="276"/>
    </row>
    <row r="4244" spans="17:18" x14ac:dyDescent="0.2">
      <c r="Q4244" s="276"/>
      <c r="R4244" s="276"/>
    </row>
    <row r="4245" spans="17:18" x14ac:dyDescent="0.2">
      <c r="Q4245" s="276"/>
      <c r="R4245" s="276"/>
    </row>
    <row r="4246" spans="17:18" x14ac:dyDescent="0.2">
      <c r="Q4246" s="276"/>
      <c r="R4246" s="276"/>
    </row>
    <row r="4247" spans="17:18" x14ac:dyDescent="0.2">
      <c r="Q4247" s="276"/>
      <c r="R4247" s="276"/>
    </row>
    <row r="4248" spans="17:18" x14ac:dyDescent="0.2">
      <c r="Q4248" s="276"/>
      <c r="R4248" s="276"/>
    </row>
    <row r="4249" spans="17:18" x14ac:dyDescent="0.2">
      <c r="Q4249" s="276"/>
      <c r="R4249" s="276"/>
    </row>
    <row r="4250" spans="17:18" x14ac:dyDescent="0.2">
      <c r="Q4250" s="276"/>
      <c r="R4250" s="276"/>
    </row>
    <row r="4251" spans="17:18" x14ac:dyDescent="0.2">
      <c r="Q4251" s="276"/>
      <c r="R4251" s="276"/>
    </row>
    <row r="4252" spans="17:18" x14ac:dyDescent="0.2">
      <c r="Q4252" s="276"/>
      <c r="R4252" s="276"/>
    </row>
    <row r="4253" spans="17:18" x14ac:dyDescent="0.2">
      <c r="Q4253" s="276"/>
      <c r="R4253" s="276"/>
    </row>
    <row r="4254" spans="17:18" x14ac:dyDescent="0.2">
      <c r="Q4254" s="276"/>
      <c r="R4254" s="276"/>
    </row>
    <row r="4255" spans="17:18" x14ac:dyDescent="0.2">
      <c r="Q4255" s="276"/>
      <c r="R4255" s="276"/>
    </row>
    <row r="4256" spans="17:18" x14ac:dyDescent="0.2">
      <c r="Q4256" s="276"/>
      <c r="R4256" s="276"/>
    </row>
    <row r="4257" spans="17:18" x14ac:dyDescent="0.2">
      <c r="Q4257" s="276"/>
      <c r="R4257" s="276"/>
    </row>
    <row r="4258" spans="17:18" x14ac:dyDescent="0.2">
      <c r="Q4258" s="276"/>
      <c r="R4258" s="276"/>
    </row>
    <row r="4259" spans="17:18" x14ac:dyDescent="0.2">
      <c r="Q4259" s="276"/>
      <c r="R4259" s="276"/>
    </row>
    <row r="4260" spans="17:18" x14ac:dyDescent="0.2">
      <c r="Q4260" s="276"/>
      <c r="R4260" s="276"/>
    </row>
    <row r="4261" spans="17:18" x14ac:dyDescent="0.2">
      <c r="Q4261" s="276"/>
      <c r="R4261" s="276"/>
    </row>
    <row r="4262" spans="17:18" x14ac:dyDescent="0.2">
      <c r="Q4262" s="276"/>
      <c r="R4262" s="276"/>
    </row>
    <row r="4263" spans="17:18" x14ac:dyDescent="0.2">
      <c r="Q4263" s="276"/>
      <c r="R4263" s="276"/>
    </row>
    <row r="4264" spans="17:18" x14ac:dyDescent="0.2">
      <c r="Q4264" s="276"/>
      <c r="R4264" s="276"/>
    </row>
    <row r="4265" spans="17:18" x14ac:dyDescent="0.2">
      <c r="Q4265" s="276"/>
      <c r="R4265" s="276"/>
    </row>
    <row r="4266" spans="17:18" x14ac:dyDescent="0.2">
      <c r="Q4266" s="276"/>
      <c r="R4266" s="276"/>
    </row>
    <row r="4267" spans="17:18" x14ac:dyDescent="0.2">
      <c r="Q4267" s="276"/>
      <c r="R4267" s="276"/>
    </row>
    <row r="4268" spans="17:18" x14ac:dyDescent="0.2">
      <c r="Q4268" s="276"/>
      <c r="R4268" s="276"/>
    </row>
    <row r="4269" spans="17:18" x14ac:dyDescent="0.2">
      <c r="Q4269" s="276"/>
      <c r="R4269" s="276"/>
    </row>
    <row r="4270" spans="17:18" x14ac:dyDescent="0.2">
      <c r="Q4270" s="276"/>
      <c r="R4270" s="276"/>
    </row>
    <row r="4271" spans="17:18" x14ac:dyDescent="0.2">
      <c r="Q4271" s="276"/>
      <c r="R4271" s="276"/>
    </row>
    <row r="4272" spans="17:18" x14ac:dyDescent="0.2">
      <c r="Q4272" s="276"/>
      <c r="R4272" s="276"/>
    </row>
    <row r="4273" spans="17:18" x14ac:dyDescent="0.2">
      <c r="Q4273" s="276"/>
      <c r="R4273" s="276"/>
    </row>
    <row r="4274" spans="17:18" x14ac:dyDescent="0.2">
      <c r="Q4274" s="276"/>
      <c r="R4274" s="276"/>
    </row>
    <row r="4275" spans="17:18" x14ac:dyDescent="0.2">
      <c r="Q4275" s="276"/>
      <c r="R4275" s="276"/>
    </row>
    <row r="4276" spans="17:18" x14ac:dyDescent="0.2">
      <c r="Q4276" s="276"/>
      <c r="R4276" s="276"/>
    </row>
    <row r="4277" spans="17:18" x14ac:dyDescent="0.2">
      <c r="Q4277" s="276"/>
      <c r="R4277" s="276"/>
    </row>
    <row r="4278" spans="17:18" x14ac:dyDescent="0.2">
      <c r="Q4278" s="276"/>
      <c r="R4278" s="276"/>
    </row>
    <row r="4279" spans="17:18" x14ac:dyDescent="0.2">
      <c r="Q4279" s="276"/>
      <c r="R4279" s="276"/>
    </row>
    <row r="4280" spans="17:18" x14ac:dyDescent="0.2">
      <c r="Q4280" s="276"/>
      <c r="R4280" s="276"/>
    </row>
    <row r="4281" spans="17:18" x14ac:dyDescent="0.2">
      <c r="Q4281" s="276"/>
      <c r="R4281" s="276"/>
    </row>
    <row r="4282" spans="17:18" x14ac:dyDescent="0.2">
      <c r="Q4282" s="276"/>
      <c r="R4282" s="276"/>
    </row>
    <row r="4283" spans="17:18" x14ac:dyDescent="0.2">
      <c r="Q4283" s="276"/>
      <c r="R4283" s="276"/>
    </row>
    <row r="4284" spans="17:18" x14ac:dyDescent="0.2">
      <c r="Q4284" s="276"/>
      <c r="R4284" s="276"/>
    </row>
    <row r="4285" spans="17:18" x14ac:dyDescent="0.2">
      <c r="Q4285" s="276"/>
      <c r="R4285" s="276"/>
    </row>
    <row r="4286" spans="17:18" x14ac:dyDescent="0.2">
      <c r="Q4286" s="276"/>
      <c r="R4286" s="276"/>
    </row>
    <row r="4287" spans="17:18" x14ac:dyDescent="0.2">
      <c r="Q4287" s="276"/>
      <c r="R4287" s="276"/>
    </row>
    <row r="4288" spans="17:18" x14ac:dyDescent="0.2">
      <c r="Q4288" s="276"/>
      <c r="R4288" s="276"/>
    </row>
    <row r="4289" spans="17:18" x14ac:dyDescent="0.2">
      <c r="Q4289" s="276"/>
      <c r="R4289" s="276"/>
    </row>
    <row r="4290" spans="17:18" x14ac:dyDescent="0.2">
      <c r="Q4290" s="276"/>
      <c r="R4290" s="276"/>
    </row>
    <row r="4291" spans="17:18" x14ac:dyDescent="0.2">
      <c r="Q4291" s="276"/>
      <c r="R4291" s="276"/>
    </row>
    <row r="4292" spans="17:18" x14ac:dyDescent="0.2">
      <c r="Q4292" s="276"/>
      <c r="R4292" s="276"/>
    </row>
    <row r="4293" spans="17:18" x14ac:dyDescent="0.2">
      <c r="Q4293" s="276"/>
      <c r="R4293" s="276"/>
    </row>
    <row r="4294" spans="17:18" x14ac:dyDescent="0.2">
      <c r="Q4294" s="276"/>
      <c r="R4294" s="276"/>
    </row>
    <row r="4295" spans="17:18" x14ac:dyDescent="0.2">
      <c r="Q4295" s="276"/>
      <c r="R4295" s="276"/>
    </row>
    <row r="4296" spans="17:18" x14ac:dyDescent="0.2">
      <c r="Q4296" s="276"/>
      <c r="R4296" s="276"/>
    </row>
    <row r="4297" spans="17:18" x14ac:dyDescent="0.2">
      <c r="Q4297" s="276"/>
      <c r="R4297" s="276"/>
    </row>
    <row r="4298" spans="17:18" x14ac:dyDescent="0.2">
      <c r="Q4298" s="276"/>
      <c r="R4298" s="276"/>
    </row>
    <row r="4299" spans="17:18" x14ac:dyDescent="0.2">
      <c r="Q4299" s="276"/>
      <c r="R4299" s="276"/>
    </row>
    <row r="4300" spans="17:18" x14ac:dyDescent="0.2">
      <c r="Q4300" s="276"/>
      <c r="R4300" s="276"/>
    </row>
    <row r="4301" spans="17:18" x14ac:dyDescent="0.2">
      <c r="Q4301" s="276"/>
      <c r="R4301" s="276"/>
    </row>
    <row r="4302" spans="17:18" x14ac:dyDescent="0.2">
      <c r="Q4302" s="276"/>
      <c r="R4302" s="276"/>
    </row>
    <row r="4303" spans="17:18" x14ac:dyDescent="0.2">
      <c r="Q4303" s="276"/>
      <c r="R4303" s="276"/>
    </row>
    <row r="4304" spans="17:18" x14ac:dyDescent="0.2">
      <c r="Q4304" s="276"/>
      <c r="R4304" s="276"/>
    </row>
    <row r="4305" spans="17:18" x14ac:dyDescent="0.2">
      <c r="Q4305" s="276"/>
      <c r="R4305" s="276"/>
    </row>
    <row r="4306" spans="17:18" x14ac:dyDescent="0.2">
      <c r="Q4306" s="276"/>
      <c r="R4306" s="276"/>
    </row>
    <row r="4307" spans="17:18" x14ac:dyDescent="0.2">
      <c r="Q4307" s="276"/>
      <c r="R4307" s="276"/>
    </row>
    <row r="4308" spans="17:18" x14ac:dyDescent="0.2">
      <c r="Q4308" s="276"/>
      <c r="R4308" s="276"/>
    </row>
    <row r="4309" spans="17:18" x14ac:dyDescent="0.2">
      <c r="Q4309" s="276"/>
      <c r="R4309" s="276"/>
    </row>
    <row r="4310" spans="17:18" x14ac:dyDescent="0.2">
      <c r="Q4310" s="276"/>
      <c r="R4310" s="276"/>
    </row>
    <row r="4311" spans="17:18" x14ac:dyDescent="0.2">
      <c r="Q4311" s="276"/>
      <c r="R4311" s="276"/>
    </row>
    <row r="4312" spans="17:18" x14ac:dyDescent="0.2">
      <c r="Q4312" s="276"/>
      <c r="R4312" s="276"/>
    </row>
    <row r="4313" spans="17:18" x14ac:dyDescent="0.2">
      <c r="Q4313" s="276"/>
      <c r="R4313" s="276"/>
    </row>
    <row r="4314" spans="17:18" x14ac:dyDescent="0.2">
      <c r="Q4314" s="276"/>
      <c r="R4314" s="276"/>
    </row>
    <row r="4315" spans="17:18" x14ac:dyDescent="0.2">
      <c r="Q4315" s="276"/>
      <c r="R4315" s="276"/>
    </row>
    <row r="4316" spans="17:18" x14ac:dyDescent="0.2">
      <c r="Q4316" s="276"/>
      <c r="R4316" s="276"/>
    </row>
    <row r="4317" spans="17:18" x14ac:dyDescent="0.2">
      <c r="Q4317" s="276"/>
      <c r="R4317" s="276"/>
    </row>
    <row r="4318" spans="17:18" x14ac:dyDescent="0.2">
      <c r="Q4318" s="276"/>
      <c r="R4318" s="276"/>
    </row>
    <row r="4319" spans="17:18" x14ac:dyDescent="0.2">
      <c r="Q4319" s="276"/>
      <c r="R4319" s="276"/>
    </row>
    <row r="4320" spans="17:18" x14ac:dyDescent="0.2">
      <c r="Q4320" s="276"/>
      <c r="R4320" s="276"/>
    </row>
    <row r="4321" spans="17:18" x14ac:dyDescent="0.2">
      <c r="Q4321" s="276"/>
      <c r="R4321" s="276"/>
    </row>
    <row r="4322" spans="17:18" x14ac:dyDescent="0.2">
      <c r="Q4322" s="276"/>
      <c r="R4322" s="276"/>
    </row>
    <row r="4323" spans="17:18" x14ac:dyDescent="0.2">
      <c r="Q4323" s="276"/>
      <c r="R4323" s="276"/>
    </row>
    <row r="4324" spans="17:18" x14ac:dyDescent="0.2">
      <c r="Q4324" s="276"/>
      <c r="R4324" s="276"/>
    </row>
    <row r="4325" spans="17:18" x14ac:dyDescent="0.2">
      <c r="Q4325" s="276"/>
      <c r="R4325" s="276"/>
    </row>
    <row r="4326" spans="17:18" x14ac:dyDescent="0.2">
      <c r="Q4326" s="276"/>
      <c r="R4326" s="276"/>
    </row>
    <row r="4327" spans="17:18" x14ac:dyDescent="0.2">
      <c r="Q4327" s="276"/>
      <c r="R4327" s="276"/>
    </row>
    <row r="4328" spans="17:18" x14ac:dyDescent="0.2">
      <c r="Q4328" s="276"/>
      <c r="R4328" s="276"/>
    </row>
    <row r="4329" spans="17:18" x14ac:dyDescent="0.2">
      <c r="Q4329" s="276"/>
      <c r="R4329" s="276"/>
    </row>
    <row r="4330" spans="17:18" x14ac:dyDescent="0.2">
      <c r="Q4330" s="276"/>
      <c r="R4330" s="276"/>
    </row>
    <row r="4331" spans="17:18" x14ac:dyDescent="0.2">
      <c r="Q4331" s="276"/>
      <c r="R4331" s="276"/>
    </row>
    <row r="4332" spans="17:18" x14ac:dyDescent="0.2">
      <c r="Q4332" s="276"/>
      <c r="R4332" s="276"/>
    </row>
    <row r="4333" spans="17:18" x14ac:dyDescent="0.2">
      <c r="Q4333" s="276"/>
      <c r="R4333" s="276"/>
    </row>
    <row r="4334" spans="17:18" x14ac:dyDescent="0.2">
      <c r="Q4334" s="276"/>
      <c r="R4334" s="276"/>
    </row>
    <row r="4335" spans="17:18" x14ac:dyDescent="0.2">
      <c r="Q4335" s="276"/>
      <c r="R4335" s="276"/>
    </row>
    <row r="4336" spans="17:18" x14ac:dyDescent="0.2">
      <c r="Q4336" s="276"/>
      <c r="R4336" s="276"/>
    </row>
    <row r="4337" spans="17:18" x14ac:dyDescent="0.2">
      <c r="Q4337" s="276"/>
      <c r="R4337" s="276"/>
    </row>
    <row r="4338" spans="17:18" x14ac:dyDescent="0.2">
      <c r="Q4338" s="276"/>
      <c r="R4338" s="276"/>
    </row>
    <row r="4339" spans="17:18" x14ac:dyDescent="0.2">
      <c r="Q4339" s="276"/>
      <c r="R4339" s="276"/>
    </row>
    <row r="4340" spans="17:18" x14ac:dyDescent="0.2">
      <c r="Q4340" s="276"/>
      <c r="R4340" s="276"/>
    </row>
    <row r="4341" spans="17:18" x14ac:dyDescent="0.2">
      <c r="Q4341" s="276"/>
      <c r="R4341" s="276"/>
    </row>
    <row r="4342" spans="17:18" x14ac:dyDescent="0.2">
      <c r="Q4342" s="276"/>
      <c r="R4342" s="276"/>
    </row>
    <row r="4343" spans="17:18" x14ac:dyDescent="0.2">
      <c r="Q4343" s="276"/>
      <c r="R4343" s="276"/>
    </row>
    <row r="4344" spans="17:18" x14ac:dyDescent="0.2">
      <c r="Q4344" s="276"/>
      <c r="R4344" s="276"/>
    </row>
    <row r="4345" spans="17:18" x14ac:dyDescent="0.2">
      <c r="Q4345" s="276"/>
      <c r="R4345" s="276"/>
    </row>
    <row r="4346" spans="17:18" x14ac:dyDescent="0.2">
      <c r="Q4346" s="276"/>
      <c r="R4346" s="276"/>
    </row>
    <row r="4347" spans="17:18" x14ac:dyDescent="0.2">
      <c r="Q4347" s="276"/>
      <c r="R4347" s="276"/>
    </row>
    <row r="4348" spans="17:18" x14ac:dyDescent="0.2">
      <c r="Q4348" s="276"/>
      <c r="R4348" s="276"/>
    </row>
    <row r="4349" spans="17:18" x14ac:dyDescent="0.2">
      <c r="Q4349" s="276"/>
      <c r="R4349" s="276"/>
    </row>
    <row r="4350" spans="17:18" x14ac:dyDescent="0.2">
      <c r="Q4350" s="276"/>
      <c r="R4350" s="276"/>
    </row>
    <row r="4351" spans="17:18" x14ac:dyDescent="0.2">
      <c r="Q4351" s="276"/>
      <c r="R4351" s="276"/>
    </row>
    <row r="4352" spans="17:18" x14ac:dyDescent="0.2">
      <c r="Q4352" s="276"/>
      <c r="R4352" s="276"/>
    </row>
    <row r="4353" spans="17:18" x14ac:dyDescent="0.2">
      <c r="Q4353" s="276"/>
      <c r="R4353" s="276"/>
    </row>
    <row r="4354" spans="17:18" x14ac:dyDescent="0.2">
      <c r="Q4354" s="276"/>
      <c r="R4354" s="276"/>
    </row>
    <row r="4355" spans="17:18" x14ac:dyDescent="0.2">
      <c r="Q4355" s="276"/>
      <c r="R4355" s="276"/>
    </row>
    <row r="4356" spans="17:18" x14ac:dyDescent="0.2">
      <c r="Q4356" s="276"/>
      <c r="R4356" s="276"/>
    </row>
    <row r="4357" spans="17:18" x14ac:dyDescent="0.2">
      <c r="Q4357" s="276"/>
      <c r="R4357" s="276"/>
    </row>
    <row r="4358" spans="17:18" x14ac:dyDescent="0.2">
      <c r="Q4358" s="276"/>
      <c r="R4358" s="276"/>
    </row>
    <row r="4359" spans="17:18" x14ac:dyDescent="0.2">
      <c r="Q4359" s="276"/>
      <c r="R4359" s="276"/>
    </row>
    <row r="4360" spans="17:18" x14ac:dyDescent="0.2">
      <c r="Q4360" s="276"/>
      <c r="R4360" s="276"/>
    </row>
    <row r="4361" spans="17:18" x14ac:dyDescent="0.2">
      <c r="Q4361" s="276"/>
      <c r="R4361" s="276"/>
    </row>
    <row r="4362" spans="17:18" x14ac:dyDescent="0.2">
      <c r="Q4362" s="276"/>
      <c r="R4362" s="276"/>
    </row>
    <row r="4363" spans="17:18" x14ac:dyDescent="0.2">
      <c r="Q4363" s="276"/>
      <c r="R4363" s="276"/>
    </row>
    <row r="4364" spans="17:18" x14ac:dyDescent="0.2">
      <c r="Q4364" s="276"/>
      <c r="R4364" s="276"/>
    </row>
    <row r="4365" spans="17:18" x14ac:dyDescent="0.2">
      <c r="Q4365" s="276"/>
      <c r="R4365" s="276"/>
    </row>
    <row r="4366" spans="17:18" x14ac:dyDescent="0.2">
      <c r="Q4366" s="276"/>
      <c r="R4366" s="276"/>
    </row>
    <row r="4367" spans="17:18" x14ac:dyDescent="0.2">
      <c r="Q4367" s="276"/>
      <c r="R4367" s="276"/>
    </row>
    <row r="4368" spans="17:18" x14ac:dyDescent="0.2">
      <c r="Q4368" s="276"/>
      <c r="R4368" s="276"/>
    </row>
    <row r="4369" spans="17:18" x14ac:dyDescent="0.2">
      <c r="Q4369" s="276"/>
      <c r="R4369" s="276"/>
    </row>
    <row r="4370" spans="17:18" x14ac:dyDescent="0.2">
      <c r="Q4370" s="276"/>
      <c r="R4370" s="276"/>
    </row>
    <row r="4371" spans="17:18" x14ac:dyDescent="0.2">
      <c r="Q4371" s="276"/>
      <c r="R4371" s="276"/>
    </row>
    <row r="4372" spans="17:18" x14ac:dyDescent="0.2">
      <c r="Q4372" s="276"/>
      <c r="R4372" s="276"/>
    </row>
    <row r="4373" spans="17:18" x14ac:dyDescent="0.2">
      <c r="Q4373" s="276"/>
      <c r="R4373" s="276"/>
    </row>
    <row r="4374" spans="17:18" x14ac:dyDescent="0.2">
      <c r="Q4374" s="276"/>
      <c r="R4374" s="276"/>
    </row>
    <row r="4375" spans="17:18" x14ac:dyDescent="0.2">
      <c r="Q4375" s="276"/>
      <c r="R4375" s="276"/>
    </row>
    <row r="4376" spans="17:18" x14ac:dyDescent="0.2">
      <c r="Q4376" s="276"/>
      <c r="R4376" s="276"/>
    </row>
    <row r="4377" spans="17:18" x14ac:dyDescent="0.2">
      <c r="Q4377" s="276"/>
      <c r="R4377" s="276"/>
    </row>
    <row r="4378" spans="17:18" x14ac:dyDescent="0.2">
      <c r="Q4378" s="276"/>
      <c r="R4378" s="276"/>
    </row>
    <row r="4379" spans="17:18" x14ac:dyDescent="0.2">
      <c r="Q4379" s="276"/>
      <c r="R4379" s="276"/>
    </row>
    <row r="4380" spans="17:18" x14ac:dyDescent="0.2">
      <c r="Q4380" s="276"/>
      <c r="R4380" s="276"/>
    </row>
    <row r="4381" spans="17:18" x14ac:dyDescent="0.2">
      <c r="Q4381" s="276"/>
      <c r="R4381" s="276"/>
    </row>
    <row r="4382" spans="17:18" x14ac:dyDescent="0.2">
      <c r="Q4382" s="276"/>
      <c r="R4382" s="276"/>
    </row>
    <row r="4383" spans="17:18" x14ac:dyDescent="0.2">
      <c r="Q4383" s="276"/>
      <c r="R4383" s="276"/>
    </row>
    <row r="4384" spans="17:18" x14ac:dyDescent="0.2">
      <c r="Q4384" s="276"/>
      <c r="R4384" s="276"/>
    </row>
    <row r="4385" spans="17:18" x14ac:dyDescent="0.2">
      <c r="Q4385" s="276"/>
      <c r="R4385" s="276"/>
    </row>
    <row r="4386" spans="17:18" x14ac:dyDescent="0.2">
      <c r="Q4386" s="276"/>
      <c r="R4386" s="276"/>
    </row>
    <row r="4387" spans="17:18" x14ac:dyDescent="0.2">
      <c r="Q4387" s="276"/>
      <c r="R4387" s="276"/>
    </row>
    <row r="4388" spans="17:18" x14ac:dyDescent="0.2">
      <c r="Q4388" s="276"/>
      <c r="R4388" s="276"/>
    </row>
    <row r="4389" spans="17:18" x14ac:dyDescent="0.2">
      <c r="Q4389" s="276"/>
      <c r="R4389" s="276"/>
    </row>
    <row r="4390" spans="17:18" x14ac:dyDescent="0.2">
      <c r="Q4390" s="276"/>
      <c r="R4390" s="276"/>
    </row>
    <row r="4391" spans="17:18" x14ac:dyDescent="0.2">
      <c r="Q4391" s="276"/>
      <c r="R4391" s="276"/>
    </row>
    <row r="4392" spans="17:18" x14ac:dyDescent="0.2">
      <c r="Q4392" s="276"/>
      <c r="R4392" s="276"/>
    </row>
    <row r="4393" spans="17:18" x14ac:dyDescent="0.2">
      <c r="Q4393" s="276"/>
      <c r="R4393" s="276"/>
    </row>
    <row r="4394" spans="17:18" x14ac:dyDescent="0.2">
      <c r="Q4394" s="276"/>
      <c r="R4394" s="276"/>
    </row>
    <row r="4395" spans="17:18" x14ac:dyDescent="0.2">
      <c r="Q4395" s="276"/>
      <c r="R4395" s="276"/>
    </row>
    <row r="4396" spans="17:18" x14ac:dyDescent="0.2">
      <c r="Q4396" s="276"/>
      <c r="R4396" s="276"/>
    </row>
    <row r="4397" spans="17:18" x14ac:dyDescent="0.2">
      <c r="Q4397" s="276"/>
      <c r="R4397" s="276"/>
    </row>
    <row r="4398" spans="17:18" x14ac:dyDescent="0.2">
      <c r="Q4398" s="276"/>
      <c r="R4398" s="276"/>
    </row>
    <row r="4399" spans="17:18" x14ac:dyDescent="0.2">
      <c r="Q4399" s="276"/>
      <c r="R4399" s="276"/>
    </row>
    <row r="4400" spans="17:18" x14ac:dyDescent="0.2">
      <c r="Q4400" s="276"/>
      <c r="R4400" s="276"/>
    </row>
    <row r="4401" spans="17:18" x14ac:dyDescent="0.2">
      <c r="Q4401" s="276"/>
      <c r="R4401" s="276"/>
    </row>
    <row r="4402" spans="17:18" x14ac:dyDescent="0.2">
      <c r="Q4402" s="276"/>
      <c r="R4402" s="276"/>
    </row>
    <row r="4403" spans="17:18" x14ac:dyDescent="0.2">
      <c r="Q4403" s="276"/>
      <c r="R4403" s="276"/>
    </row>
    <row r="4404" spans="17:18" x14ac:dyDescent="0.2">
      <c r="Q4404" s="276"/>
      <c r="R4404" s="276"/>
    </row>
    <row r="4405" spans="17:18" x14ac:dyDescent="0.2">
      <c r="Q4405" s="276"/>
      <c r="R4405" s="276"/>
    </row>
    <row r="4406" spans="17:18" x14ac:dyDescent="0.2">
      <c r="Q4406" s="276"/>
      <c r="R4406" s="276"/>
    </row>
    <row r="4407" spans="17:18" x14ac:dyDescent="0.2">
      <c r="Q4407" s="276"/>
      <c r="R4407" s="276"/>
    </row>
    <row r="4408" spans="17:18" x14ac:dyDescent="0.2">
      <c r="Q4408" s="276"/>
      <c r="R4408" s="276"/>
    </row>
    <row r="4409" spans="17:18" x14ac:dyDescent="0.2">
      <c r="Q4409" s="276"/>
      <c r="R4409" s="276"/>
    </row>
    <row r="4410" spans="17:18" x14ac:dyDescent="0.2">
      <c r="Q4410" s="276"/>
      <c r="R4410" s="276"/>
    </row>
    <row r="4411" spans="17:18" x14ac:dyDescent="0.2">
      <c r="Q4411" s="276"/>
      <c r="R4411" s="276"/>
    </row>
    <row r="4412" spans="17:18" x14ac:dyDescent="0.2">
      <c r="Q4412" s="276"/>
      <c r="R4412" s="276"/>
    </row>
    <row r="4413" spans="17:18" x14ac:dyDescent="0.2">
      <c r="Q4413" s="276"/>
      <c r="R4413" s="276"/>
    </row>
    <row r="4414" spans="17:18" x14ac:dyDescent="0.2">
      <c r="Q4414" s="276"/>
      <c r="R4414" s="276"/>
    </row>
    <row r="4415" spans="17:18" x14ac:dyDescent="0.2">
      <c r="Q4415" s="276"/>
      <c r="R4415" s="276"/>
    </row>
    <row r="4416" spans="17:18" x14ac:dyDescent="0.2">
      <c r="Q4416" s="276"/>
      <c r="R4416" s="276"/>
    </row>
    <row r="4417" spans="17:18" x14ac:dyDescent="0.2">
      <c r="Q4417" s="276"/>
      <c r="R4417" s="276"/>
    </row>
    <row r="4418" spans="17:18" x14ac:dyDescent="0.2">
      <c r="Q4418" s="276"/>
      <c r="R4418" s="276"/>
    </row>
    <row r="4419" spans="17:18" x14ac:dyDescent="0.2">
      <c r="Q4419" s="276"/>
      <c r="R4419" s="276"/>
    </row>
    <row r="4420" spans="17:18" x14ac:dyDescent="0.2">
      <c r="Q4420" s="276"/>
      <c r="R4420" s="276"/>
    </row>
    <row r="4421" spans="17:18" x14ac:dyDescent="0.2">
      <c r="Q4421" s="276"/>
      <c r="R4421" s="276"/>
    </row>
    <row r="4422" spans="17:18" x14ac:dyDescent="0.2">
      <c r="Q4422" s="276"/>
      <c r="R4422" s="276"/>
    </row>
    <row r="4423" spans="17:18" x14ac:dyDescent="0.2">
      <c r="Q4423" s="276"/>
      <c r="R4423" s="276"/>
    </row>
    <row r="4424" spans="17:18" x14ac:dyDescent="0.2">
      <c r="Q4424" s="276"/>
      <c r="R4424" s="276"/>
    </row>
    <row r="4425" spans="17:18" x14ac:dyDescent="0.2">
      <c r="Q4425" s="276"/>
      <c r="R4425" s="276"/>
    </row>
    <row r="4426" spans="17:18" x14ac:dyDescent="0.2">
      <c r="Q4426" s="276"/>
      <c r="R4426" s="276"/>
    </row>
    <row r="4427" spans="17:18" x14ac:dyDescent="0.2">
      <c r="Q4427" s="276"/>
      <c r="R4427" s="276"/>
    </row>
    <row r="4428" spans="17:18" x14ac:dyDescent="0.2">
      <c r="Q4428" s="276"/>
      <c r="R4428" s="276"/>
    </row>
    <row r="4429" spans="17:18" x14ac:dyDescent="0.2">
      <c r="Q4429" s="276"/>
      <c r="R4429" s="276"/>
    </row>
    <row r="4430" spans="17:18" x14ac:dyDescent="0.2">
      <c r="Q4430" s="276"/>
      <c r="R4430" s="276"/>
    </row>
    <row r="4431" spans="17:18" x14ac:dyDescent="0.2">
      <c r="Q4431" s="276"/>
      <c r="R4431" s="276"/>
    </row>
    <row r="4432" spans="17:18" x14ac:dyDescent="0.2">
      <c r="Q4432" s="276"/>
      <c r="R4432" s="276"/>
    </row>
    <row r="4433" spans="17:18" x14ac:dyDescent="0.2">
      <c r="Q4433" s="276"/>
      <c r="R4433" s="276"/>
    </row>
    <row r="4434" spans="17:18" x14ac:dyDescent="0.2">
      <c r="Q4434" s="276"/>
      <c r="R4434" s="276"/>
    </row>
    <row r="4435" spans="17:18" x14ac:dyDescent="0.2">
      <c r="Q4435" s="276"/>
      <c r="R4435" s="276"/>
    </row>
    <row r="4436" spans="17:18" x14ac:dyDescent="0.2">
      <c r="Q4436" s="276"/>
      <c r="R4436" s="276"/>
    </row>
    <row r="4437" spans="17:18" x14ac:dyDescent="0.2">
      <c r="Q4437" s="276"/>
      <c r="R4437" s="276"/>
    </row>
    <row r="4438" spans="17:18" x14ac:dyDescent="0.2">
      <c r="Q4438" s="276"/>
      <c r="R4438" s="276"/>
    </row>
    <row r="4439" spans="17:18" x14ac:dyDescent="0.2">
      <c r="Q4439" s="276"/>
      <c r="R4439" s="276"/>
    </row>
    <row r="4440" spans="17:18" x14ac:dyDescent="0.2">
      <c r="Q4440" s="276"/>
      <c r="R4440" s="276"/>
    </row>
    <row r="4441" spans="17:18" x14ac:dyDescent="0.2">
      <c r="Q4441" s="276"/>
      <c r="R4441" s="276"/>
    </row>
    <row r="4442" spans="17:18" x14ac:dyDescent="0.2">
      <c r="Q4442" s="276"/>
      <c r="R4442" s="276"/>
    </row>
    <row r="4443" spans="17:18" x14ac:dyDescent="0.2">
      <c r="Q4443" s="276"/>
      <c r="R4443" s="276"/>
    </row>
    <row r="4444" spans="17:18" x14ac:dyDescent="0.2">
      <c r="Q4444" s="276"/>
      <c r="R4444" s="276"/>
    </row>
    <row r="4445" spans="17:18" x14ac:dyDescent="0.2">
      <c r="Q4445" s="276"/>
      <c r="R4445" s="276"/>
    </row>
    <row r="4446" spans="17:18" x14ac:dyDescent="0.2">
      <c r="Q4446" s="276"/>
      <c r="R4446" s="276"/>
    </row>
    <row r="4447" spans="17:18" x14ac:dyDescent="0.2">
      <c r="Q4447" s="276"/>
      <c r="R4447" s="276"/>
    </row>
    <row r="4448" spans="17:18" x14ac:dyDescent="0.2">
      <c r="Q4448" s="276"/>
      <c r="R4448" s="276"/>
    </row>
    <row r="4449" spans="17:18" x14ac:dyDescent="0.2">
      <c r="Q4449" s="276"/>
      <c r="R4449" s="276"/>
    </row>
    <row r="4450" spans="17:18" x14ac:dyDescent="0.2">
      <c r="Q4450" s="276"/>
      <c r="R4450" s="276"/>
    </row>
    <row r="4451" spans="17:18" x14ac:dyDescent="0.2">
      <c r="Q4451" s="276"/>
      <c r="R4451" s="276"/>
    </row>
    <row r="4452" spans="17:18" x14ac:dyDescent="0.2">
      <c r="Q4452" s="276"/>
      <c r="R4452" s="276"/>
    </row>
    <row r="4453" spans="17:18" x14ac:dyDescent="0.2">
      <c r="Q4453" s="276"/>
      <c r="R4453" s="276"/>
    </row>
    <row r="4454" spans="17:18" x14ac:dyDescent="0.2">
      <c r="Q4454" s="276"/>
      <c r="R4454" s="276"/>
    </row>
    <row r="4455" spans="17:18" x14ac:dyDescent="0.2">
      <c r="Q4455" s="276"/>
      <c r="R4455" s="276"/>
    </row>
    <row r="4456" spans="17:18" x14ac:dyDescent="0.2">
      <c r="Q4456" s="276"/>
      <c r="R4456" s="276"/>
    </row>
    <row r="4457" spans="17:18" x14ac:dyDescent="0.2">
      <c r="Q4457" s="276"/>
      <c r="R4457" s="276"/>
    </row>
    <row r="4458" spans="17:18" x14ac:dyDescent="0.2">
      <c r="Q4458" s="276"/>
      <c r="R4458" s="276"/>
    </row>
    <row r="4459" spans="17:18" x14ac:dyDescent="0.2">
      <c r="Q4459" s="276"/>
      <c r="R4459" s="276"/>
    </row>
    <row r="4460" spans="17:18" x14ac:dyDescent="0.2">
      <c r="Q4460" s="276"/>
      <c r="R4460" s="276"/>
    </row>
    <row r="4461" spans="17:18" x14ac:dyDescent="0.2">
      <c r="Q4461" s="276"/>
      <c r="R4461" s="276"/>
    </row>
    <row r="4462" spans="17:18" x14ac:dyDescent="0.2">
      <c r="Q4462" s="276"/>
      <c r="R4462" s="276"/>
    </row>
    <row r="4463" spans="17:18" x14ac:dyDescent="0.2">
      <c r="Q4463" s="276"/>
      <c r="R4463" s="276"/>
    </row>
    <row r="4464" spans="17:18" x14ac:dyDescent="0.2">
      <c r="Q4464" s="276"/>
      <c r="R4464" s="276"/>
    </row>
    <row r="4465" spans="17:18" x14ac:dyDescent="0.2">
      <c r="Q4465" s="276"/>
      <c r="R4465" s="276"/>
    </row>
    <row r="4466" spans="17:18" x14ac:dyDescent="0.2">
      <c r="Q4466" s="276"/>
      <c r="R4466" s="276"/>
    </row>
    <row r="4467" spans="17:18" x14ac:dyDescent="0.2">
      <c r="Q4467" s="276"/>
      <c r="R4467" s="276"/>
    </row>
    <row r="4468" spans="17:18" x14ac:dyDescent="0.2">
      <c r="Q4468" s="276"/>
      <c r="R4468" s="276"/>
    </row>
    <row r="4469" spans="17:18" x14ac:dyDescent="0.2">
      <c r="Q4469" s="276"/>
      <c r="R4469" s="276"/>
    </row>
    <row r="4470" spans="17:18" x14ac:dyDescent="0.2">
      <c r="Q4470" s="276"/>
      <c r="R4470" s="276"/>
    </row>
    <row r="4471" spans="17:18" x14ac:dyDescent="0.2">
      <c r="Q4471" s="276"/>
      <c r="R4471" s="276"/>
    </row>
    <row r="4472" spans="17:18" x14ac:dyDescent="0.2">
      <c r="Q4472" s="276"/>
      <c r="R4472" s="276"/>
    </row>
    <row r="4473" spans="17:18" x14ac:dyDescent="0.2">
      <c r="Q4473" s="276"/>
      <c r="R4473" s="276"/>
    </row>
    <row r="4474" spans="17:18" x14ac:dyDescent="0.2">
      <c r="Q4474" s="276"/>
      <c r="R4474" s="276"/>
    </row>
    <row r="4475" spans="17:18" x14ac:dyDescent="0.2">
      <c r="Q4475" s="276"/>
      <c r="R4475" s="276"/>
    </row>
    <row r="4476" spans="17:18" x14ac:dyDescent="0.2">
      <c r="Q4476" s="276"/>
      <c r="R4476" s="276"/>
    </row>
    <row r="4477" spans="17:18" x14ac:dyDescent="0.2">
      <c r="Q4477" s="276"/>
      <c r="R4477" s="276"/>
    </row>
    <row r="4478" spans="17:18" x14ac:dyDescent="0.2">
      <c r="Q4478" s="276"/>
      <c r="R4478" s="276"/>
    </row>
    <row r="4479" spans="17:18" x14ac:dyDescent="0.2">
      <c r="Q4479" s="276"/>
      <c r="R4479" s="276"/>
    </row>
    <row r="4480" spans="17:18" x14ac:dyDescent="0.2">
      <c r="Q4480" s="276"/>
      <c r="R4480" s="276"/>
    </row>
    <row r="4481" spans="17:18" x14ac:dyDescent="0.2">
      <c r="Q4481" s="276"/>
      <c r="R4481" s="276"/>
    </row>
    <row r="4482" spans="17:18" x14ac:dyDescent="0.2">
      <c r="Q4482" s="276"/>
      <c r="R4482" s="276"/>
    </row>
    <row r="4483" spans="17:18" x14ac:dyDescent="0.2">
      <c r="Q4483" s="276"/>
      <c r="R4483" s="276"/>
    </row>
    <row r="4484" spans="17:18" x14ac:dyDescent="0.2">
      <c r="Q4484" s="276"/>
      <c r="R4484" s="276"/>
    </row>
    <row r="4485" spans="17:18" x14ac:dyDescent="0.2">
      <c r="Q4485" s="276"/>
      <c r="R4485" s="276"/>
    </row>
    <row r="4486" spans="17:18" x14ac:dyDescent="0.2">
      <c r="Q4486" s="276"/>
      <c r="R4486" s="276"/>
    </row>
    <row r="4487" spans="17:18" x14ac:dyDescent="0.2">
      <c r="Q4487" s="276"/>
      <c r="R4487" s="276"/>
    </row>
    <row r="4488" spans="17:18" x14ac:dyDescent="0.2">
      <c r="Q4488" s="276"/>
      <c r="R4488" s="276"/>
    </row>
    <row r="4489" spans="17:18" x14ac:dyDescent="0.2">
      <c r="Q4489" s="276"/>
      <c r="R4489" s="276"/>
    </row>
    <row r="4490" spans="17:18" x14ac:dyDescent="0.2">
      <c r="Q4490" s="276"/>
      <c r="R4490" s="276"/>
    </row>
    <row r="4491" spans="17:18" x14ac:dyDescent="0.2">
      <c r="Q4491" s="276"/>
      <c r="R4491" s="276"/>
    </row>
    <row r="4492" spans="17:18" x14ac:dyDescent="0.2">
      <c r="Q4492" s="276"/>
      <c r="R4492" s="276"/>
    </row>
    <row r="4493" spans="17:18" x14ac:dyDescent="0.2">
      <c r="Q4493" s="276"/>
      <c r="R4493" s="276"/>
    </row>
    <row r="4494" spans="17:18" x14ac:dyDescent="0.2">
      <c r="Q4494" s="276"/>
      <c r="R4494" s="276"/>
    </row>
    <row r="4495" spans="17:18" x14ac:dyDescent="0.2">
      <c r="Q4495" s="276"/>
      <c r="R4495" s="276"/>
    </row>
    <row r="4496" spans="17:18" x14ac:dyDescent="0.2">
      <c r="Q4496" s="276"/>
      <c r="R4496" s="276"/>
    </row>
    <row r="4497" spans="17:18" x14ac:dyDescent="0.2">
      <c r="Q4497" s="276"/>
      <c r="R4497" s="276"/>
    </row>
    <row r="4498" spans="17:18" x14ac:dyDescent="0.2">
      <c r="Q4498" s="276"/>
      <c r="R4498" s="276"/>
    </row>
    <row r="4499" spans="17:18" x14ac:dyDescent="0.2">
      <c r="Q4499" s="276"/>
      <c r="R4499" s="276"/>
    </row>
    <row r="4500" spans="17:18" x14ac:dyDescent="0.2">
      <c r="Q4500" s="276"/>
      <c r="R4500" s="276"/>
    </row>
    <row r="4501" spans="17:18" x14ac:dyDescent="0.2">
      <c r="Q4501" s="276"/>
      <c r="R4501" s="276"/>
    </row>
    <row r="4502" spans="17:18" x14ac:dyDescent="0.2">
      <c r="Q4502" s="276"/>
      <c r="R4502" s="276"/>
    </row>
    <row r="4503" spans="17:18" x14ac:dyDescent="0.2">
      <c r="Q4503" s="276"/>
      <c r="R4503" s="276"/>
    </row>
    <row r="4504" spans="17:18" x14ac:dyDescent="0.2">
      <c r="Q4504" s="276"/>
      <c r="R4504" s="276"/>
    </row>
    <row r="4505" spans="17:18" x14ac:dyDescent="0.2">
      <c r="Q4505" s="276"/>
      <c r="R4505" s="276"/>
    </row>
    <row r="4506" spans="17:18" x14ac:dyDescent="0.2">
      <c r="Q4506" s="276"/>
      <c r="R4506" s="276"/>
    </row>
    <row r="4507" spans="17:18" x14ac:dyDescent="0.2">
      <c r="Q4507" s="276"/>
      <c r="R4507" s="276"/>
    </row>
    <row r="4508" spans="17:18" x14ac:dyDescent="0.2">
      <c r="Q4508" s="276"/>
      <c r="R4508" s="276"/>
    </row>
    <row r="4509" spans="17:18" x14ac:dyDescent="0.2">
      <c r="Q4509" s="276"/>
      <c r="R4509" s="276"/>
    </row>
    <row r="4510" spans="17:18" x14ac:dyDescent="0.2">
      <c r="Q4510" s="276"/>
      <c r="R4510" s="276"/>
    </row>
    <row r="4511" spans="17:18" x14ac:dyDescent="0.2">
      <c r="Q4511" s="276"/>
      <c r="R4511" s="276"/>
    </row>
    <row r="4512" spans="17:18" x14ac:dyDescent="0.2">
      <c r="Q4512" s="276"/>
      <c r="R4512" s="276"/>
    </row>
    <row r="4513" spans="17:18" x14ac:dyDescent="0.2">
      <c r="Q4513" s="276"/>
      <c r="R4513" s="276"/>
    </row>
    <row r="4514" spans="17:18" x14ac:dyDescent="0.2">
      <c r="Q4514" s="276"/>
      <c r="R4514" s="276"/>
    </row>
    <row r="4515" spans="17:18" x14ac:dyDescent="0.2">
      <c r="Q4515" s="276"/>
      <c r="R4515" s="276"/>
    </row>
    <row r="4516" spans="17:18" x14ac:dyDescent="0.2">
      <c r="Q4516" s="276"/>
      <c r="R4516" s="276"/>
    </row>
    <row r="4517" spans="17:18" x14ac:dyDescent="0.2">
      <c r="Q4517" s="276"/>
      <c r="R4517" s="276"/>
    </row>
    <row r="4518" spans="17:18" x14ac:dyDescent="0.2">
      <c r="Q4518" s="276"/>
      <c r="R4518" s="276"/>
    </row>
    <row r="4519" spans="17:18" x14ac:dyDescent="0.2">
      <c r="Q4519" s="276"/>
      <c r="R4519" s="276"/>
    </row>
    <row r="4520" spans="17:18" x14ac:dyDescent="0.2">
      <c r="Q4520" s="276"/>
      <c r="R4520" s="276"/>
    </row>
    <row r="4521" spans="17:18" x14ac:dyDescent="0.2">
      <c r="Q4521" s="276"/>
      <c r="R4521" s="276"/>
    </row>
    <row r="4522" spans="17:18" x14ac:dyDescent="0.2">
      <c r="Q4522" s="276"/>
      <c r="R4522" s="276"/>
    </row>
    <row r="4523" spans="17:18" x14ac:dyDescent="0.2">
      <c r="Q4523" s="276"/>
      <c r="R4523" s="276"/>
    </row>
    <row r="4524" spans="17:18" x14ac:dyDescent="0.2">
      <c r="Q4524" s="276"/>
      <c r="R4524" s="276"/>
    </row>
    <row r="4525" spans="17:18" x14ac:dyDescent="0.2">
      <c r="Q4525" s="276"/>
      <c r="R4525" s="276"/>
    </row>
    <row r="4526" spans="17:18" x14ac:dyDescent="0.2">
      <c r="Q4526" s="276"/>
      <c r="R4526" s="276"/>
    </row>
    <row r="4527" spans="17:18" x14ac:dyDescent="0.2">
      <c r="Q4527" s="276"/>
      <c r="R4527" s="276"/>
    </row>
    <row r="4528" spans="17:18" x14ac:dyDescent="0.2">
      <c r="Q4528" s="276"/>
      <c r="R4528" s="276"/>
    </row>
    <row r="4529" spans="17:18" x14ac:dyDescent="0.2">
      <c r="Q4529" s="276"/>
      <c r="R4529" s="276"/>
    </row>
    <row r="4530" spans="17:18" x14ac:dyDescent="0.2">
      <c r="Q4530" s="276"/>
      <c r="R4530" s="276"/>
    </row>
    <row r="4531" spans="17:18" x14ac:dyDescent="0.2">
      <c r="Q4531" s="276"/>
      <c r="R4531" s="276"/>
    </row>
    <row r="4532" spans="17:18" x14ac:dyDescent="0.2">
      <c r="Q4532" s="276"/>
      <c r="R4532" s="276"/>
    </row>
    <row r="4533" spans="17:18" x14ac:dyDescent="0.2">
      <c r="Q4533" s="276"/>
      <c r="R4533" s="276"/>
    </row>
    <row r="4534" spans="17:18" x14ac:dyDescent="0.2">
      <c r="Q4534" s="276"/>
      <c r="R4534" s="276"/>
    </row>
    <row r="4535" spans="17:18" x14ac:dyDescent="0.2">
      <c r="Q4535" s="276"/>
      <c r="R4535" s="276"/>
    </row>
    <row r="4536" spans="17:18" x14ac:dyDescent="0.2">
      <c r="Q4536" s="276"/>
      <c r="R4536" s="276"/>
    </row>
    <row r="4537" spans="17:18" x14ac:dyDescent="0.2">
      <c r="Q4537" s="276"/>
      <c r="R4537" s="276"/>
    </row>
    <row r="4538" spans="17:18" x14ac:dyDescent="0.2">
      <c r="Q4538" s="276"/>
      <c r="R4538" s="276"/>
    </row>
    <row r="4539" spans="17:18" x14ac:dyDescent="0.2">
      <c r="Q4539" s="276"/>
      <c r="R4539" s="276"/>
    </row>
    <row r="4540" spans="17:18" x14ac:dyDescent="0.2">
      <c r="Q4540" s="276"/>
      <c r="R4540" s="276"/>
    </row>
    <row r="4541" spans="17:18" x14ac:dyDescent="0.2">
      <c r="Q4541" s="276"/>
      <c r="R4541" s="276"/>
    </row>
    <row r="4542" spans="17:18" x14ac:dyDescent="0.2">
      <c r="Q4542" s="276"/>
      <c r="R4542" s="276"/>
    </row>
    <row r="4543" spans="17:18" x14ac:dyDescent="0.2">
      <c r="Q4543" s="276"/>
      <c r="R4543" s="276"/>
    </row>
    <row r="4544" spans="17:18" x14ac:dyDescent="0.2">
      <c r="Q4544" s="276"/>
      <c r="R4544" s="276"/>
    </row>
    <row r="4545" spans="17:18" x14ac:dyDescent="0.2">
      <c r="Q4545" s="276"/>
      <c r="R4545" s="276"/>
    </row>
    <row r="4546" spans="17:18" x14ac:dyDescent="0.2">
      <c r="Q4546" s="276"/>
      <c r="R4546" s="276"/>
    </row>
    <row r="4547" spans="17:18" x14ac:dyDescent="0.2">
      <c r="Q4547" s="276"/>
      <c r="R4547" s="276"/>
    </row>
    <row r="4548" spans="17:18" x14ac:dyDescent="0.2">
      <c r="Q4548" s="276"/>
      <c r="R4548" s="276"/>
    </row>
    <row r="4549" spans="17:18" x14ac:dyDescent="0.2">
      <c r="Q4549" s="276"/>
      <c r="R4549" s="276"/>
    </row>
    <row r="4550" spans="17:18" x14ac:dyDescent="0.2">
      <c r="Q4550" s="276"/>
      <c r="R4550" s="276"/>
    </row>
    <row r="4551" spans="17:18" x14ac:dyDescent="0.2">
      <c r="Q4551" s="276"/>
      <c r="R4551" s="276"/>
    </row>
    <row r="4552" spans="17:18" x14ac:dyDescent="0.2">
      <c r="Q4552" s="276"/>
      <c r="R4552" s="276"/>
    </row>
    <row r="4553" spans="17:18" x14ac:dyDescent="0.2">
      <c r="Q4553" s="276"/>
      <c r="R4553" s="276"/>
    </row>
    <row r="4554" spans="17:18" x14ac:dyDescent="0.2">
      <c r="Q4554" s="276"/>
      <c r="R4554" s="276"/>
    </row>
    <row r="4555" spans="17:18" x14ac:dyDescent="0.2">
      <c r="Q4555" s="276"/>
      <c r="R4555" s="276"/>
    </row>
    <row r="4556" spans="17:18" x14ac:dyDescent="0.2">
      <c r="Q4556" s="276"/>
      <c r="R4556" s="276"/>
    </row>
    <row r="4557" spans="17:18" x14ac:dyDescent="0.2">
      <c r="Q4557" s="276"/>
      <c r="R4557" s="276"/>
    </row>
    <row r="4558" spans="17:18" x14ac:dyDescent="0.2">
      <c r="Q4558" s="276"/>
      <c r="R4558" s="276"/>
    </row>
    <row r="4559" spans="17:18" x14ac:dyDescent="0.2">
      <c r="Q4559" s="276"/>
      <c r="R4559" s="276"/>
    </row>
    <row r="4560" spans="17:18" x14ac:dyDescent="0.2">
      <c r="Q4560" s="276"/>
      <c r="R4560" s="276"/>
    </row>
    <row r="4561" spans="17:18" x14ac:dyDescent="0.2">
      <c r="Q4561" s="276"/>
      <c r="R4561" s="276"/>
    </row>
    <row r="4562" spans="17:18" x14ac:dyDescent="0.2">
      <c r="Q4562" s="276"/>
      <c r="R4562" s="276"/>
    </row>
    <row r="4563" spans="17:18" x14ac:dyDescent="0.2">
      <c r="Q4563" s="276"/>
      <c r="R4563" s="276"/>
    </row>
    <row r="4564" spans="17:18" x14ac:dyDescent="0.2">
      <c r="Q4564" s="276"/>
      <c r="R4564" s="276"/>
    </row>
    <row r="4565" spans="17:18" x14ac:dyDescent="0.2">
      <c r="Q4565" s="276"/>
      <c r="R4565" s="276"/>
    </row>
    <row r="4566" spans="17:18" x14ac:dyDescent="0.2">
      <c r="Q4566" s="276"/>
      <c r="R4566" s="276"/>
    </row>
    <row r="4567" spans="17:18" x14ac:dyDescent="0.2">
      <c r="Q4567" s="276"/>
      <c r="R4567" s="276"/>
    </row>
    <row r="4568" spans="17:18" x14ac:dyDescent="0.2">
      <c r="Q4568" s="276"/>
      <c r="R4568" s="276"/>
    </row>
    <row r="4569" spans="17:18" x14ac:dyDescent="0.2">
      <c r="Q4569" s="276"/>
      <c r="R4569" s="276"/>
    </row>
    <row r="4570" spans="17:18" x14ac:dyDescent="0.2">
      <c r="Q4570" s="276"/>
      <c r="R4570" s="276"/>
    </row>
    <row r="4571" spans="17:18" x14ac:dyDescent="0.2">
      <c r="Q4571" s="276"/>
      <c r="R4571" s="276"/>
    </row>
    <row r="4572" spans="17:18" x14ac:dyDescent="0.2">
      <c r="Q4572" s="276"/>
      <c r="R4572" s="276"/>
    </row>
    <row r="4573" spans="17:18" x14ac:dyDescent="0.2">
      <c r="Q4573" s="276"/>
      <c r="R4573" s="276"/>
    </row>
    <row r="4574" spans="17:18" x14ac:dyDescent="0.2">
      <c r="Q4574" s="276"/>
      <c r="R4574" s="276"/>
    </row>
    <row r="4575" spans="17:18" x14ac:dyDescent="0.2">
      <c r="Q4575" s="276"/>
      <c r="R4575" s="276"/>
    </row>
    <row r="4576" spans="17:18" x14ac:dyDescent="0.2">
      <c r="Q4576" s="276"/>
      <c r="R4576" s="276"/>
    </row>
    <row r="4577" spans="17:18" x14ac:dyDescent="0.2">
      <c r="Q4577" s="276"/>
      <c r="R4577" s="276"/>
    </row>
    <row r="4578" spans="17:18" x14ac:dyDescent="0.2">
      <c r="Q4578" s="276"/>
      <c r="R4578" s="276"/>
    </row>
    <row r="4579" spans="17:18" x14ac:dyDescent="0.2">
      <c r="Q4579" s="276"/>
      <c r="R4579" s="276"/>
    </row>
    <row r="4580" spans="17:18" x14ac:dyDescent="0.2">
      <c r="Q4580" s="276"/>
      <c r="R4580" s="276"/>
    </row>
    <row r="4581" spans="17:18" x14ac:dyDescent="0.2">
      <c r="Q4581" s="276"/>
      <c r="R4581" s="276"/>
    </row>
    <row r="4582" spans="17:18" x14ac:dyDescent="0.2">
      <c r="Q4582" s="276"/>
      <c r="R4582" s="276"/>
    </row>
    <row r="4583" spans="17:18" x14ac:dyDescent="0.2">
      <c r="Q4583" s="276"/>
      <c r="R4583" s="276"/>
    </row>
    <row r="4584" spans="17:18" x14ac:dyDescent="0.2">
      <c r="Q4584" s="276"/>
      <c r="R4584" s="276"/>
    </row>
    <row r="4585" spans="17:18" x14ac:dyDescent="0.2">
      <c r="Q4585" s="276"/>
      <c r="R4585" s="276"/>
    </row>
    <row r="4586" spans="17:18" x14ac:dyDescent="0.2">
      <c r="Q4586" s="276"/>
      <c r="R4586" s="276"/>
    </row>
    <row r="4587" spans="17:18" x14ac:dyDescent="0.2">
      <c r="Q4587" s="276"/>
      <c r="R4587" s="276"/>
    </row>
    <row r="4588" spans="17:18" x14ac:dyDescent="0.2">
      <c r="Q4588" s="276"/>
      <c r="R4588" s="276"/>
    </row>
    <row r="4589" spans="17:18" x14ac:dyDescent="0.2">
      <c r="Q4589" s="276"/>
      <c r="R4589" s="276"/>
    </row>
    <row r="4590" spans="17:18" x14ac:dyDescent="0.2">
      <c r="Q4590" s="276"/>
      <c r="R4590" s="276"/>
    </row>
    <row r="4591" spans="17:18" x14ac:dyDescent="0.2">
      <c r="Q4591" s="276"/>
      <c r="R4591" s="276"/>
    </row>
    <row r="4592" spans="17:18" x14ac:dyDescent="0.2">
      <c r="Q4592" s="276"/>
      <c r="R4592" s="276"/>
    </row>
    <row r="4593" spans="17:18" x14ac:dyDescent="0.2">
      <c r="Q4593" s="276"/>
      <c r="R4593" s="276"/>
    </row>
    <row r="4594" spans="17:18" x14ac:dyDescent="0.2">
      <c r="Q4594" s="276"/>
      <c r="R4594" s="276"/>
    </row>
    <row r="4595" spans="17:18" x14ac:dyDescent="0.2">
      <c r="Q4595" s="276"/>
      <c r="R4595" s="276"/>
    </row>
    <row r="4596" spans="17:18" x14ac:dyDescent="0.2">
      <c r="Q4596" s="276"/>
      <c r="R4596" s="276"/>
    </row>
    <row r="4597" spans="17:18" x14ac:dyDescent="0.2">
      <c r="Q4597" s="276"/>
      <c r="R4597" s="276"/>
    </row>
    <row r="4598" spans="17:18" x14ac:dyDescent="0.2">
      <c r="Q4598" s="276"/>
      <c r="R4598" s="276"/>
    </row>
    <row r="4599" spans="17:18" x14ac:dyDescent="0.2">
      <c r="Q4599" s="276"/>
      <c r="R4599" s="276"/>
    </row>
    <row r="4600" spans="17:18" x14ac:dyDescent="0.2">
      <c r="Q4600" s="276"/>
      <c r="R4600" s="276"/>
    </row>
    <row r="4601" spans="17:18" x14ac:dyDescent="0.2">
      <c r="Q4601" s="276"/>
      <c r="R4601" s="276"/>
    </row>
    <row r="4602" spans="17:18" x14ac:dyDescent="0.2">
      <c r="Q4602" s="276"/>
      <c r="R4602" s="276"/>
    </row>
    <row r="4603" spans="17:18" x14ac:dyDescent="0.2">
      <c r="Q4603" s="276"/>
      <c r="R4603" s="276"/>
    </row>
    <row r="4604" spans="17:18" x14ac:dyDescent="0.2">
      <c r="Q4604" s="276"/>
      <c r="R4604" s="276"/>
    </row>
    <row r="4605" spans="17:18" x14ac:dyDescent="0.2">
      <c r="Q4605" s="276"/>
      <c r="R4605" s="276"/>
    </row>
    <row r="4606" spans="17:18" x14ac:dyDescent="0.2">
      <c r="Q4606" s="276"/>
      <c r="R4606" s="276"/>
    </row>
    <row r="4607" spans="17:18" x14ac:dyDescent="0.2">
      <c r="Q4607" s="276"/>
      <c r="R4607" s="276"/>
    </row>
    <row r="4608" spans="17:18" x14ac:dyDescent="0.2">
      <c r="Q4608" s="276"/>
      <c r="R4608" s="276"/>
    </row>
    <row r="4609" spans="17:18" x14ac:dyDescent="0.2">
      <c r="Q4609" s="276"/>
      <c r="R4609" s="276"/>
    </row>
    <row r="4610" spans="17:18" x14ac:dyDescent="0.2">
      <c r="Q4610" s="276"/>
      <c r="R4610" s="276"/>
    </row>
    <row r="4611" spans="17:18" x14ac:dyDescent="0.2">
      <c r="Q4611" s="276"/>
      <c r="R4611" s="276"/>
    </row>
    <row r="4612" spans="17:18" x14ac:dyDescent="0.2">
      <c r="Q4612" s="276"/>
      <c r="R4612" s="276"/>
    </row>
    <row r="4613" spans="17:18" x14ac:dyDescent="0.2">
      <c r="Q4613" s="276"/>
      <c r="R4613" s="276"/>
    </row>
    <row r="4614" spans="17:18" x14ac:dyDescent="0.2">
      <c r="Q4614" s="276"/>
      <c r="R4614" s="276"/>
    </row>
    <row r="4615" spans="17:18" x14ac:dyDescent="0.2">
      <c r="Q4615" s="276"/>
      <c r="R4615" s="276"/>
    </row>
    <row r="4616" spans="17:18" x14ac:dyDescent="0.2">
      <c r="Q4616" s="276"/>
      <c r="R4616" s="276"/>
    </row>
    <row r="4617" spans="17:18" x14ac:dyDescent="0.2">
      <c r="Q4617" s="276"/>
      <c r="R4617" s="276"/>
    </row>
    <row r="4618" spans="17:18" x14ac:dyDescent="0.2">
      <c r="Q4618" s="276"/>
      <c r="R4618" s="276"/>
    </row>
    <row r="4619" spans="17:18" x14ac:dyDescent="0.2">
      <c r="Q4619" s="276"/>
      <c r="R4619" s="276"/>
    </row>
    <row r="4620" spans="17:18" x14ac:dyDescent="0.2">
      <c r="Q4620" s="276"/>
      <c r="R4620" s="276"/>
    </row>
    <row r="4621" spans="17:18" x14ac:dyDescent="0.2">
      <c r="Q4621" s="276"/>
      <c r="R4621" s="276"/>
    </row>
    <row r="4622" spans="17:18" x14ac:dyDescent="0.2">
      <c r="Q4622" s="276"/>
      <c r="R4622" s="276"/>
    </row>
    <row r="4623" spans="17:18" x14ac:dyDescent="0.2">
      <c r="Q4623" s="276"/>
      <c r="R4623" s="276"/>
    </row>
    <row r="4624" spans="17:18" x14ac:dyDescent="0.2">
      <c r="Q4624" s="276"/>
      <c r="R4624" s="276"/>
    </row>
    <row r="4625" spans="17:18" x14ac:dyDescent="0.2">
      <c r="Q4625" s="276"/>
      <c r="R4625" s="276"/>
    </row>
    <row r="4626" spans="17:18" x14ac:dyDescent="0.2">
      <c r="Q4626" s="276"/>
      <c r="R4626" s="276"/>
    </row>
    <row r="4627" spans="17:18" x14ac:dyDescent="0.2">
      <c r="Q4627" s="276"/>
      <c r="R4627" s="276"/>
    </row>
    <row r="4628" spans="17:18" x14ac:dyDescent="0.2">
      <c r="Q4628" s="276"/>
      <c r="R4628" s="276"/>
    </row>
    <row r="4629" spans="17:18" x14ac:dyDescent="0.2">
      <c r="Q4629" s="276"/>
      <c r="R4629" s="276"/>
    </row>
    <row r="4630" spans="17:18" x14ac:dyDescent="0.2">
      <c r="Q4630" s="276"/>
      <c r="R4630" s="276"/>
    </row>
    <row r="4631" spans="17:18" x14ac:dyDescent="0.2">
      <c r="Q4631" s="276"/>
      <c r="R4631" s="276"/>
    </row>
    <row r="4632" spans="17:18" x14ac:dyDescent="0.2">
      <c r="Q4632" s="276"/>
      <c r="R4632" s="276"/>
    </row>
    <row r="4633" spans="17:18" x14ac:dyDescent="0.2">
      <c r="Q4633" s="276"/>
      <c r="R4633" s="276"/>
    </row>
    <row r="4634" spans="17:18" x14ac:dyDescent="0.2">
      <c r="Q4634" s="276"/>
      <c r="R4634" s="276"/>
    </row>
    <row r="4635" spans="17:18" x14ac:dyDescent="0.2">
      <c r="Q4635" s="276"/>
      <c r="R4635" s="276"/>
    </row>
    <row r="4636" spans="17:18" x14ac:dyDescent="0.2">
      <c r="Q4636" s="276"/>
      <c r="R4636" s="276"/>
    </row>
    <row r="4637" spans="17:18" x14ac:dyDescent="0.2">
      <c r="Q4637" s="276"/>
      <c r="R4637" s="276"/>
    </row>
    <row r="4638" spans="17:18" x14ac:dyDescent="0.2">
      <c r="Q4638" s="276"/>
      <c r="R4638" s="276"/>
    </row>
    <row r="4639" spans="17:18" x14ac:dyDescent="0.2">
      <c r="Q4639" s="276"/>
      <c r="R4639" s="276"/>
    </row>
    <row r="4640" spans="17:18" x14ac:dyDescent="0.2">
      <c r="Q4640" s="276"/>
      <c r="R4640" s="276"/>
    </row>
    <row r="4641" spans="17:18" x14ac:dyDescent="0.2">
      <c r="Q4641" s="276"/>
      <c r="R4641" s="276"/>
    </row>
    <row r="4642" spans="17:18" x14ac:dyDescent="0.2">
      <c r="Q4642" s="276"/>
      <c r="R4642" s="276"/>
    </row>
    <row r="4643" spans="17:18" x14ac:dyDescent="0.2">
      <c r="Q4643" s="276"/>
      <c r="R4643" s="276"/>
    </row>
    <row r="4644" spans="17:18" x14ac:dyDescent="0.2">
      <c r="Q4644" s="276"/>
      <c r="R4644" s="276"/>
    </row>
    <row r="4645" spans="17:18" x14ac:dyDescent="0.2">
      <c r="Q4645" s="276"/>
      <c r="R4645" s="276"/>
    </row>
    <row r="4646" spans="17:18" x14ac:dyDescent="0.2">
      <c r="Q4646" s="276"/>
      <c r="R4646" s="276"/>
    </row>
    <row r="4647" spans="17:18" x14ac:dyDescent="0.2">
      <c r="Q4647" s="276"/>
      <c r="R4647" s="276"/>
    </row>
    <row r="4648" spans="17:18" x14ac:dyDescent="0.2">
      <c r="Q4648" s="276"/>
      <c r="R4648" s="276"/>
    </row>
    <row r="4649" spans="17:18" x14ac:dyDescent="0.2">
      <c r="Q4649" s="276"/>
      <c r="R4649" s="276"/>
    </row>
    <row r="4650" spans="17:18" x14ac:dyDescent="0.2">
      <c r="Q4650" s="276"/>
      <c r="R4650" s="276"/>
    </row>
    <row r="4651" spans="17:18" x14ac:dyDescent="0.2">
      <c r="Q4651" s="276"/>
      <c r="R4651" s="276"/>
    </row>
    <row r="4652" spans="17:18" x14ac:dyDescent="0.2">
      <c r="Q4652" s="276"/>
      <c r="R4652" s="276"/>
    </row>
    <row r="4653" spans="17:18" x14ac:dyDescent="0.2">
      <c r="Q4653" s="276"/>
      <c r="R4653" s="276"/>
    </row>
    <row r="4654" spans="17:18" x14ac:dyDescent="0.2">
      <c r="Q4654" s="276"/>
      <c r="R4654" s="276"/>
    </row>
    <row r="4655" spans="17:18" x14ac:dyDescent="0.2">
      <c r="Q4655" s="276"/>
      <c r="R4655" s="276"/>
    </row>
    <row r="4656" spans="17:18" x14ac:dyDescent="0.2">
      <c r="Q4656" s="276"/>
      <c r="R4656" s="276"/>
    </row>
    <row r="4657" spans="17:18" x14ac:dyDescent="0.2">
      <c r="Q4657" s="276"/>
      <c r="R4657" s="276"/>
    </row>
    <row r="4658" spans="17:18" x14ac:dyDescent="0.2">
      <c r="Q4658" s="276"/>
      <c r="R4658" s="276"/>
    </row>
    <row r="4659" spans="17:18" x14ac:dyDescent="0.2">
      <c r="Q4659" s="276"/>
      <c r="R4659" s="276"/>
    </row>
    <row r="4660" spans="17:18" x14ac:dyDescent="0.2">
      <c r="Q4660" s="276"/>
      <c r="R4660" s="276"/>
    </row>
    <row r="4661" spans="17:18" x14ac:dyDescent="0.2">
      <c r="Q4661" s="276"/>
      <c r="R4661" s="276"/>
    </row>
    <row r="4662" spans="17:18" x14ac:dyDescent="0.2">
      <c r="Q4662" s="276"/>
      <c r="R4662" s="276"/>
    </row>
    <row r="4663" spans="17:18" x14ac:dyDescent="0.2">
      <c r="Q4663" s="276"/>
      <c r="R4663" s="276"/>
    </row>
    <row r="4664" spans="17:18" x14ac:dyDescent="0.2">
      <c r="Q4664" s="276"/>
      <c r="R4664" s="276"/>
    </row>
    <row r="4665" spans="17:18" x14ac:dyDescent="0.2">
      <c r="Q4665" s="276"/>
      <c r="R4665" s="276"/>
    </row>
    <row r="4666" spans="17:18" x14ac:dyDescent="0.2">
      <c r="Q4666" s="276"/>
      <c r="R4666" s="276"/>
    </row>
    <row r="4667" spans="17:18" x14ac:dyDescent="0.2">
      <c r="Q4667" s="276"/>
      <c r="R4667" s="276"/>
    </row>
    <row r="4668" spans="17:18" x14ac:dyDescent="0.2">
      <c r="Q4668" s="276"/>
      <c r="R4668" s="276"/>
    </row>
    <row r="4669" spans="17:18" x14ac:dyDescent="0.2">
      <c r="Q4669" s="276"/>
      <c r="R4669" s="276"/>
    </row>
    <row r="4670" spans="17:18" x14ac:dyDescent="0.2">
      <c r="Q4670" s="276"/>
      <c r="R4670" s="276"/>
    </row>
    <row r="4671" spans="17:18" x14ac:dyDescent="0.2">
      <c r="Q4671" s="276"/>
      <c r="R4671" s="276"/>
    </row>
    <row r="4672" spans="17:18" x14ac:dyDescent="0.2">
      <c r="Q4672" s="276"/>
      <c r="R4672" s="276"/>
    </row>
    <row r="4673" spans="17:18" x14ac:dyDescent="0.2">
      <c r="Q4673" s="276"/>
      <c r="R4673" s="276"/>
    </row>
    <row r="4674" spans="17:18" x14ac:dyDescent="0.2">
      <c r="Q4674" s="276"/>
      <c r="R4674" s="276"/>
    </row>
    <row r="4675" spans="17:18" x14ac:dyDescent="0.2">
      <c r="Q4675" s="276"/>
      <c r="R4675" s="276"/>
    </row>
    <row r="4676" spans="17:18" x14ac:dyDescent="0.2">
      <c r="Q4676" s="276"/>
      <c r="R4676" s="276"/>
    </row>
    <row r="4677" spans="17:18" x14ac:dyDescent="0.2">
      <c r="Q4677" s="276"/>
      <c r="R4677" s="276"/>
    </row>
    <row r="4678" spans="17:18" x14ac:dyDescent="0.2">
      <c r="Q4678" s="276"/>
      <c r="R4678" s="276"/>
    </row>
    <row r="4679" spans="17:18" x14ac:dyDescent="0.2">
      <c r="Q4679" s="276"/>
      <c r="R4679" s="276"/>
    </row>
    <row r="4680" spans="17:18" x14ac:dyDescent="0.2">
      <c r="Q4680" s="276"/>
      <c r="R4680" s="276"/>
    </row>
    <row r="4681" spans="17:18" x14ac:dyDescent="0.2">
      <c r="Q4681" s="276"/>
      <c r="R4681" s="276"/>
    </row>
    <row r="4682" spans="17:18" x14ac:dyDescent="0.2">
      <c r="Q4682" s="276"/>
      <c r="R4682" s="276"/>
    </row>
    <row r="4683" spans="17:18" x14ac:dyDescent="0.2">
      <c r="Q4683" s="276"/>
      <c r="R4683" s="276"/>
    </row>
    <row r="4684" spans="17:18" x14ac:dyDescent="0.2">
      <c r="Q4684" s="276"/>
      <c r="R4684" s="276"/>
    </row>
    <row r="4685" spans="17:18" x14ac:dyDescent="0.2">
      <c r="Q4685" s="276"/>
      <c r="R4685" s="276"/>
    </row>
    <row r="4686" spans="17:18" x14ac:dyDescent="0.2">
      <c r="Q4686" s="276"/>
      <c r="R4686" s="276"/>
    </row>
    <row r="4687" spans="17:18" x14ac:dyDescent="0.2">
      <c r="Q4687" s="276"/>
      <c r="R4687" s="276"/>
    </row>
    <row r="4688" spans="17:18" x14ac:dyDescent="0.2">
      <c r="Q4688" s="276"/>
      <c r="R4688" s="276"/>
    </row>
    <row r="4689" spans="17:18" x14ac:dyDescent="0.2">
      <c r="Q4689" s="276"/>
      <c r="R4689" s="276"/>
    </row>
    <row r="4690" spans="17:18" x14ac:dyDescent="0.2">
      <c r="Q4690" s="276"/>
      <c r="R4690" s="276"/>
    </row>
    <row r="4691" spans="17:18" x14ac:dyDescent="0.2">
      <c r="Q4691" s="276"/>
      <c r="R4691" s="276"/>
    </row>
    <row r="4692" spans="17:18" x14ac:dyDescent="0.2">
      <c r="Q4692" s="276"/>
      <c r="R4692" s="276"/>
    </row>
    <row r="4693" spans="17:18" x14ac:dyDescent="0.2">
      <c r="Q4693" s="276"/>
      <c r="R4693" s="276"/>
    </row>
    <row r="4694" spans="17:18" x14ac:dyDescent="0.2">
      <c r="Q4694" s="276"/>
      <c r="R4694" s="276"/>
    </row>
    <row r="4695" spans="17:18" x14ac:dyDescent="0.2">
      <c r="Q4695" s="276"/>
      <c r="R4695" s="276"/>
    </row>
    <row r="4696" spans="17:18" x14ac:dyDescent="0.2">
      <c r="Q4696" s="276"/>
      <c r="R4696" s="276"/>
    </row>
    <row r="4697" spans="17:18" x14ac:dyDescent="0.2">
      <c r="Q4697" s="276"/>
      <c r="R4697" s="276"/>
    </row>
    <row r="4698" spans="17:18" x14ac:dyDescent="0.2">
      <c r="Q4698" s="276"/>
      <c r="R4698" s="276"/>
    </row>
    <row r="4699" spans="17:18" x14ac:dyDescent="0.2">
      <c r="Q4699" s="276"/>
      <c r="R4699" s="276"/>
    </row>
    <row r="4700" spans="17:18" x14ac:dyDescent="0.2">
      <c r="Q4700" s="276"/>
      <c r="R4700" s="276"/>
    </row>
    <row r="4701" spans="17:18" x14ac:dyDescent="0.2">
      <c r="Q4701" s="276"/>
      <c r="R4701" s="276"/>
    </row>
    <row r="4702" spans="17:18" x14ac:dyDescent="0.2">
      <c r="Q4702" s="276"/>
      <c r="R4702" s="276"/>
    </row>
    <row r="4703" spans="17:18" x14ac:dyDescent="0.2">
      <c r="Q4703" s="276"/>
      <c r="R4703" s="276"/>
    </row>
    <row r="4704" spans="17:18" x14ac:dyDescent="0.2">
      <c r="Q4704" s="276"/>
      <c r="R4704" s="276"/>
    </row>
    <row r="4705" spans="17:18" x14ac:dyDescent="0.2">
      <c r="Q4705" s="276"/>
      <c r="R4705" s="276"/>
    </row>
    <row r="4706" spans="17:18" x14ac:dyDescent="0.2">
      <c r="Q4706" s="276"/>
      <c r="R4706" s="276"/>
    </row>
    <row r="4707" spans="17:18" x14ac:dyDescent="0.2">
      <c r="Q4707" s="276"/>
      <c r="R4707" s="276"/>
    </row>
    <row r="4708" spans="17:18" x14ac:dyDescent="0.2">
      <c r="Q4708" s="276"/>
      <c r="R4708" s="276"/>
    </row>
    <row r="4709" spans="17:18" x14ac:dyDescent="0.2">
      <c r="Q4709" s="276"/>
      <c r="R4709" s="276"/>
    </row>
    <row r="4710" spans="17:18" x14ac:dyDescent="0.2">
      <c r="Q4710" s="276"/>
      <c r="R4710" s="276"/>
    </row>
    <row r="4711" spans="17:18" x14ac:dyDescent="0.2">
      <c r="Q4711" s="276"/>
      <c r="R4711" s="276"/>
    </row>
    <row r="4712" spans="17:18" x14ac:dyDescent="0.2">
      <c r="Q4712" s="276"/>
      <c r="R4712" s="276"/>
    </row>
    <row r="4713" spans="17:18" x14ac:dyDescent="0.2">
      <c r="Q4713" s="276"/>
      <c r="R4713" s="276"/>
    </row>
    <row r="4714" spans="17:18" x14ac:dyDescent="0.2">
      <c r="Q4714" s="276"/>
      <c r="R4714" s="276"/>
    </row>
    <row r="4715" spans="17:18" x14ac:dyDescent="0.2">
      <c r="Q4715" s="276"/>
      <c r="R4715" s="276"/>
    </row>
    <row r="4716" spans="17:18" x14ac:dyDescent="0.2">
      <c r="Q4716" s="276"/>
      <c r="R4716" s="276"/>
    </row>
    <row r="4717" spans="17:18" x14ac:dyDescent="0.2">
      <c r="Q4717" s="276"/>
      <c r="R4717" s="276"/>
    </row>
    <row r="4718" spans="17:18" x14ac:dyDescent="0.2">
      <c r="Q4718" s="276"/>
      <c r="R4718" s="276"/>
    </row>
    <row r="4719" spans="17:18" x14ac:dyDescent="0.2">
      <c r="Q4719" s="276"/>
      <c r="R4719" s="276"/>
    </row>
    <row r="4720" spans="17:18" x14ac:dyDescent="0.2">
      <c r="Q4720" s="276"/>
      <c r="R4720" s="276"/>
    </row>
    <row r="4721" spans="17:18" x14ac:dyDescent="0.2">
      <c r="Q4721" s="276"/>
      <c r="R4721" s="276"/>
    </row>
    <row r="4722" spans="17:18" x14ac:dyDescent="0.2">
      <c r="Q4722" s="276"/>
      <c r="R4722" s="276"/>
    </row>
    <row r="4723" spans="17:18" x14ac:dyDescent="0.2">
      <c r="Q4723" s="276"/>
      <c r="R4723" s="276"/>
    </row>
    <row r="4724" spans="17:18" x14ac:dyDescent="0.2">
      <c r="Q4724" s="276"/>
      <c r="R4724" s="276"/>
    </row>
    <row r="4725" spans="17:18" x14ac:dyDescent="0.2">
      <c r="Q4725" s="276"/>
      <c r="R4725" s="276"/>
    </row>
    <row r="4726" spans="17:18" x14ac:dyDescent="0.2">
      <c r="Q4726" s="276"/>
      <c r="R4726" s="276"/>
    </row>
    <row r="4727" spans="17:18" x14ac:dyDescent="0.2">
      <c r="Q4727" s="276"/>
      <c r="R4727" s="276"/>
    </row>
    <row r="4728" spans="17:18" x14ac:dyDescent="0.2">
      <c r="Q4728" s="276"/>
      <c r="R4728" s="276"/>
    </row>
    <row r="4729" spans="17:18" x14ac:dyDescent="0.2">
      <c r="Q4729" s="276"/>
      <c r="R4729" s="276"/>
    </row>
    <row r="4730" spans="17:18" x14ac:dyDescent="0.2">
      <c r="Q4730" s="276"/>
      <c r="R4730" s="276"/>
    </row>
    <row r="4731" spans="17:18" x14ac:dyDescent="0.2">
      <c r="Q4731" s="276"/>
      <c r="R4731" s="276"/>
    </row>
    <row r="4732" spans="17:18" x14ac:dyDescent="0.2">
      <c r="Q4732" s="276"/>
      <c r="R4732" s="276"/>
    </row>
    <row r="4733" spans="17:18" x14ac:dyDescent="0.2">
      <c r="Q4733" s="276"/>
      <c r="R4733" s="276"/>
    </row>
    <row r="4734" spans="17:18" x14ac:dyDescent="0.2">
      <c r="Q4734" s="276"/>
      <c r="R4734" s="276"/>
    </row>
    <row r="4735" spans="17:18" x14ac:dyDescent="0.2">
      <c r="Q4735" s="276"/>
      <c r="R4735" s="276"/>
    </row>
    <row r="4736" spans="17:18" x14ac:dyDescent="0.2">
      <c r="Q4736" s="276"/>
      <c r="R4736" s="276"/>
    </row>
    <row r="4737" spans="17:18" x14ac:dyDescent="0.2">
      <c r="Q4737" s="276"/>
      <c r="R4737" s="276"/>
    </row>
    <row r="4738" spans="17:18" x14ac:dyDescent="0.2">
      <c r="Q4738" s="276"/>
      <c r="R4738" s="276"/>
    </row>
    <row r="4739" spans="17:18" x14ac:dyDescent="0.2">
      <c r="Q4739" s="276"/>
      <c r="R4739" s="276"/>
    </row>
    <row r="4740" spans="17:18" x14ac:dyDescent="0.2">
      <c r="Q4740" s="276"/>
      <c r="R4740" s="276"/>
    </row>
    <row r="4741" spans="17:18" x14ac:dyDescent="0.2">
      <c r="Q4741" s="276"/>
      <c r="R4741" s="276"/>
    </row>
    <row r="4742" spans="17:18" x14ac:dyDescent="0.2">
      <c r="Q4742" s="276"/>
      <c r="R4742" s="276"/>
    </row>
    <row r="4743" spans="17:18" x14ac:dyDescent="0.2">
      <c r="Q4743" s="276"/>
      <c r="R4743" s="276"/>
    </row>
    <row r="4744" spans="17:18" x14ac:dyDescent="0.2">
      <c r="Q4744" s="276"/>
      <c r="R4744" s="276"/>
    </row>
    <row r="4745" spans="17:18" x14ac:dyDescent="0.2">
      <c r="Q4745" s="276"/>
      <c r="R4745" s="276"/>
    </row>
    <row r="4746" spans="17:18" x14ac:dyDescent="0.2">
      <c r="Q4746" s="276"/>
      <c r="R4746" s="276"/>
    </row>
    <row r="4747" spans="17:18" x14ac:dyDescent="0.2">
      <c r="Q4747" s="276"/>
      <c r="R4747" s="276"/>
    </row>
    <row r="4748" spans="17:18" x14ac:dyDescent="0.2">
      <c r="Q4748" s="276"/>
      <c r="R4748" s="276"/>
    </row>
    <row r="4749" spans="17:18" x14ac:dyDescent="0.2">
      <c r="Q4749" s="276"/>
      <c r="R4749" s="276"/>
    </row>
    <row r="4750" spans="17:18" x14ac:dyDescent="0.2">
      <c r="Q4750" s="276"/>
      <c r="R4750" s="276"/>
    </row>
    <row r="4751" spans="17:18" x14ac:dyDescent="0.2">
      <c r="Q4751" s="276"/>
      <c r="R4751" s="276"/>
    </row>
    <row r="4752" spans="17:18" x14ac:dyDescent="0.2">
      <c r="Q4752" s="276"/>
      <c r="R4752" s="276"/>
    </row>
    <row r="4753" spans="17:18" x14ac:dyDescent="0.2">
      <c r="Q4753" s="276"/>
      <c r="R4753" s="276"/>
    </row>
    <row r="4754" spans="17:18" x14ac:dyDescent="0.2">
      <c r="Q4754" s="276"/>
      <c r="R4754" s="276"/>
    </row>
    <row r="4755" spans="17:18" x14ac:dyDescent="0.2">
      <c r="Q4755" s="276"/>
      <c r="R4755" s="276"/>
    </row>
    <row r="4756" spans="17:18" x14ac:dyDescent="0.2">
      <c r="Q4756" s="276"/>
      <c r="R4756" s="276"/>
    </row>
    <row r="4757" spans="17:18" x14ac:dyDescent="0.2">
      <c r="Q4757" s="276"/>
      <c r="R4757" s="276"/>
    </row>
    <row r="4758" spans="17:18" x14ac:dyDescent="0.2">
      <c r="Q4758" s="276"/>
      <c r="R4758" s="276"/>
    </row>
    <row r="4759" spans="17:18" x14ac:dyDescent="0.2">
      <c r="Q4759" s="276"/>
      <c r="R4759" s="276"/>
    </row>
    <row r="4760" spans="17:18" x14ac:dyDescent="0.2">
      <c r="Q4760" s="276"/>
      <c r="R4760" s="276"/>
    </row>
    <row r="4761" spans="17:18" x14ac:dyDescent="0.2">
      <c r="Q4761" s="276"/>
      <c r="R4761" s="276"/>
    </row>
    <row r="4762" spans="17:18" x14ac:dyDescent="0.2">
      <c r="Q4762" s="276"/>
      <c r="R4762" s="276"/>
    </row>
    <row r="4763" spans="17:18" x14ac:dyDescent="0.2">
      <c r="Q4763" s="276"/>
      <c r="R4763" s="276"/>
    </row>
    <row r="4764" spans="17:18" x14ac:dyDescent="0.2">
      <c r="Q4764" s="276"/>
      <c r="R4764" s="276"/>
    </row>
    <row r="4765" spans="17:18" x14ac:dyDescent="0.2">
      <c r="Q4765" s="276"/>
      <c r="R4765" s="276"/>
    </row>
    <row r="4766" spans="17:18" x14ac:dyDescent="0.2">
      <c r="Q4766" s="276"/>
      <c r="R4766" s="276"/>
    </row>
    <row r="4767" spans="17:18" x14ac:dyDescent="0.2">
      <c r="Q4767" s="276"/>
      <c r="R4767" s="276"/>
    </row>
    <row r="4768" spans="17:18" x14ac:dyDescent="0.2">
      <c r="Q4768" s="276"/>
      <c r="R4768" s="276"/>
    </row>
    <row r="4769" spans="17:18" x14ac:dyDescent="0.2">
      <c r="Q4769" s="276"/>
      <c r="R4769" s="276"/>
    </row>
    <row r="4770" spans="17:18" x14ac:dyDescent="0.2">
      <c r="Q4770" s="276"/>
      <c r="R4770" s="276"/>
    </row>
    <row r="4771" spans="17:18" x14ac:dyDescent="0.2">
      <c r="Q4771" s="276"/>
      <c r="R4771" s="276"/>
    </row>
    <row r="4772" spans="17:18" x14ac:dyDescent="0.2">
      <c r="Q4772" s="276"/>
      <c r="R4772" s="276"/>
    </row>
    <row r="4773" spans="17:18" x14ac:dyDescent="0.2">
      <c r="Q4773" s="276"/>
      <c r="R4773" s="276"/>
    </row>
    <row r="4774" spans="17:18" x14ac:dyDescent="0.2">
      <c r="Q4774" s="276"/>
      <c r="R4774" s="276"/>
    </row>
    <row r="4775" spans="17:18" x14ac:dyDescent="0.2">
      <c r="Q4775" s="276"/>
      <c r="R4775" s="276"/>
    </row>
    <row r="4776" spans="17:18" x14ac:dyDescent="0.2">
      <c r="Q4776" s="276"/>
      <c r="R4776" s="276"/>
    </row>
    <row r="4777" spans="17:18" x14ac:dyDescent="0.2">
      <c r="Q4777" s="276"/>
      <c r="R4777" s="276"/>
    </row>
    <row r="4778" spans="17:18" x14ac:dyDescent="0.2">
      <c r="Q4778" s="276"/>
      <c r="R4778" s="276"/>
    </row>
    <row r="4779" spans="17:18" x14ac:dyDescent="0.2">
      <c r="Q4779" s="276"/>
      <c r="R4779" s="276"/>
    </row>
    <row r="4780" spans="17:18" x14ac:dyDescent="0.2">
      <c r="Q4780" s="276"/>
      <c r="R4780" s="276"/>
    </row>
    <row r="4781" spans="17:18" x14ac:dyDescent="0.2">
      <c r="Q4781" s="276"/>
      <c r="R4781" s="276"/>
    </row>
    <row r="4782" spans="17:18" x14ac:dyDescent="0.2">
      <c r="Q4782" s="276"/>
      <c r="R4782" s="276"/>
    </row>
    <row r="4783" spans="17:18" x14ac:dyDescent="0.2">
      <c r="Q4783" s="276"/>
      <c r="R4783" s="276"/>
    </row>
    <row r="4784" spans="17:18" x14ac:dyDescent="0.2">
      <c r="Q4784" s="276"/>
      <c r="R4784" s="276"/>
    </row>
    <row r="4785" spans="17:18" x14ac:dyDescent="0.2">
      <c r="Q4785" s="276"/>
      <c r="R4785" s="276"/>
    </row>
    <row r="4786" spans="17:18" x14ac:dyDescent="0.2">
      <c r="Q4786" s="276"/>
      <c r="R4786" s="276"/>
    </row>
    <row r="4787" spans="17:18" x14ac:dyDescent="0.2">
      <c r="Q4787" s="276"/>
      <c r="R4787" s="276"/>
    </row>
    <row r="4788" spans="17:18" x14ac:dyDescent="0.2">
      <c r="Q4788" s="276"/>
      <c r="R4788" s="276"/>
    </row>
    <row r="4789" spans="17:18" x14ac:dyDescent="0.2">
      <c r="Q4789" s="276"/>
      <c r="R4789" s="276"/>
    </row>
    <row r="4790" spans="17:18" x14ac:dyDescent="0.2">
      <c r="Q4790" s="276"/>
      <c r="R4790" s="276"/>
    </row>
    <row r="4791" spans="17:18" x14ac:dyDescent="0.2">
      <c r="Q4791" s="276"/>
      <c r="R4791" s="276"/>
    </row>
    <row r="4792" spans="17:18" x14ac:dyDescent="0.2">
      <c r="Q4792" s="276"/>
      <c r="R4792" s="276"/>
    </row>
    <row r="4793" spans="17:18" x14ac:dyDescent="0.2">
      <c r="Q4793" s="276"/>
      <c r="R4793" s="276"/>
    </row>
    <row r="4794" spans="17:18" x14ac:dyDescent="0.2">
      <c r="Q4794" s="276"/>
      <c r="R4794" s="276"/>
    </row>
    <row r="4795" spans="17:18" x14ac:dyDescent="0.2">
      <c r="Q4795" s="276"/>
      <c r="R4795" s="276"/>
    </row>
    <row r="4796" spans="17:18" x14ac:dyDescent="0.2">
      <c r="Q4796" s="276"/>
      <c r="R4796" s="276"/>
    </row>
    <row r="4797" spans="17:18" x14ac:dyDescent="0.2">
      <c r="Q4797" s="276"/>
      <c r="R4797" s="276"/>
    </row>
    <row r="4798" spans="17:18" x14ac:dyDescent="0.2">
      <c r="Q4798" s="276"/>
      <c r="R4798" s="276"/>
    </row>
    <row r="4799" spans="17:18" x14ac:dyDescent="0.2">
      <c r="Q4799" s="276"/>
      <c r="R4799" s="276"/>
    </row>
    <row r="4800" spans="17:18" x14ac:dyDescent="0.2">
      <c r="Q4800" s="276"/>
      <c r="R4800" s="276"/>
    </row>
    <row r="4801" spans="17:18" x14ac:dyDescent="0.2">
      <c r="Q4801" s="276"/>
      <c r="R4801" s="276"/>
    </row>
    <row r="4802" spans="17:18" x14ac:dyDescent="0.2">
      <c r="Q4802" s="276"/>
      <c r="R4802" s="276"/>
    </row>
    <row r="4803" spans="17:18" x14ac:dyDescent="0.2">
      <c r="Q4803" s="276"/>
      <c r="R4803" s="276"/>
    </row>
    <row r="4804" spans="17:18" x14ac:dyDescent="0.2">
      <c r="Q4804" s="276"/>
      <c r="R4804" s="276"/>
    </row>
    <row r="4805" spans="17:18" x14ac:dyDescent="0.2">
      <c r="Q4805" s="276"/>
      <c r="R4805" s="276"/>
    </row>
    <row r="4806" spans="17:18" x14ac:dyDescent="0.2">
      <c r="Q4806" s="276"/>
      <c r="R4806" s="276"/>
    </row>
    <row r="4807" spans="17:18" x14ac:dyDescent="0.2">
      <c r="Q4807" s="276"/>
      <c r="R4807" s="276"/>
    </row>
    <row r="4808" spans="17:18" x14ac:dyDescent="0.2">
      <c r="Q4808" s="276"/>
      <c r="R4808" s="276"/>
    </row>
    <row r="4809" spans="17:18" x14ac:dyDescent="0.2">
      <c r="Q4809" s="276"/>
      <c r="R4809" s="276"/>
    </row>
    <row r="4810" spans="17:18" x14ac:dyDescent="0.2">
      <c r="Q4810" s="276"/>
      <c r="R4810" s="276"/>
    </row>
    <row r="4811" spans="17:18" x14ac:dyDescent="0.2">
      <c r="Q4811" s="276"/>
      <c r="R4811" s="276"/>
    </row>
    <row r="4812" spans="17:18" x14ac:dyDescent="0.2">
      <c r="Q4812" s="276"/>
      <c r="R4812" s="276"/>
    </row>
    <row r="4813" spans="17:18" x14ac:dyDescent="0.2">
      <c r="Q4813" s="276"/>
      <c r="R4813" s="276"/>
    </row>
    <row r="4814" spans="17:18" x14ac:dyDescent="0.2">
      <c r="Q4814" s="276"/>
      <c r="R4814" s="276"/>
    </row>
    <row r="4815" spans="17:18" x14ac:dyDescent="0.2">
      <c r="Q4815" s="276"/>
      <c r="R4815" s="276"/>
    </row>
    <row r="4816" spans="17:18" x14ac:dyDescent="0.2">
      <c r="Q4816" s="276"/>
      <c r="R4816" s="276"/>
    </row>
    <row r="4817" spans="17:18" x14ac:dyDescent="0.2">
      <c r="Q4817" s="276"/>
      <c r="R4817" s="276"/>
    </row>
    <row r="4818" spans="17:18" x14ac:dyDescent="0.2">
      <c r="Q4818" s="276"/>
      <c r="R4818" s="276"/>
    </row>
    <row r="4819" spans="17:18" x14ac:dyDescent="0.2">
      <c r="Q4819" s="276"/>
      <c r="R4819" s="276"/>
    </row>
    <row r="4820" spans="17:18" x14ac:dyDescent="0.2">
      <c r="Q4820" s="276"/>
      <c r="R4820" s="276"/>
    </row>
    <row r="4821" spans="17:18" x14ac:dyDescent="0.2">
      <c r="Q4821" s="276"/>
      <c r="R4821" s="276"/>
    </row>
    <row r="4822" spans="17:18" x14ac:dyDescent="0.2">
      <c r="Q4822" s="276"/>
      <c r="R4822" s="276"/>
    </row>
    <row r="4823" spans="17:18" x14ac:dyDescent="0.2">
      <c r="Q4823" s="276"/>
      <c r="R4823" s="276"/>
    </row>
    <row r="4824" spans="17:18" x14ac:dyDescent="0.2">
      <c r="Q4824" s="276"/>
      <c r="R4824" s="276"/>
    </row>
    <row r="4825" spans="17:18" x14ac:dyDescent="0.2">
      <c r="Q4825" s="276"/>
      <c r="R4825" s="276"/>
    </row>
    <row r="4826" spans="17:18" x14ac:dyDescent="0.2">
      <c r="Q4826" s="276"/>
      <c r="R4826" s="276"/>
    </row>
    <row r="4827" spans="17:18" x14ac:dyDescent="0.2">
      <c r="Q4827" s="276"/>
      <c r="R4827" s="276"/>
    </row>
    <row r="4828" spans="17:18" x14ac:dyDescent="0.2">
      <c r="Q4828" s="276"/>
      <c r="R4828" s="276"/>
    </row>
    <row r="4829" spans="17:18" x14ac:dyDescent="0.2">
      <c r="Q4829" s="276"/>
      <c r="R4829" s="276"/>
    </row>
    <row r="4830" spans="17:18" x14ac:dyDescent="0.2">
      <c r="Q4830" s="276"/>
      <c r="R4830" s="276"/>
    </row>
    <row r="4831" spans="17:18" x14ac:dyDescent="0.2">
      <c r="Q4831" s="276"/>
      <c r="R4831" s="276"/>
    </row>
    <row r="4832" spans="17:18" x14ac:dyDescent="0.2">
      <c r="Q4832" s="276"/>
      <c r="R4832" s="276"/>
    </row>
    <row r="4833" spans="17:18" x14ac:dyDescent="0.2">
      <c r="Q4833" s="276"/>
      <c r="R4833" s="276"/>
    </row>
    <row r="4834" spans="17:18" x14ac:dyDescent="0.2">
      <c r="Q4834" s="276"/>
      <c r="R4834" s="276"/>
    </row>
    <row r="4835" spans="17:18" x14ac:dyDescent="0.2">
      <c r="Q4835" s="276"/>
      <c r="R4835" s="276"/>
    </row>
    <row r="4836" spans="17:18" x14ac:dyDescent="0.2">
      <c r="Q4836" s="276"/>
      <c r="R4836" s="276"/>
    </row>
    <row r="4837" spans="17:18" x14ac:dyDescent="0.2">
      <c r="Q4837" s="276"/>
      <c r="R4837" s="276"/>
    </row>
    <row r="4838" spans="17:18" x14ac:dyDescent="0.2">
      <c r="Q4838" s="276"/>
      <c r="R4838" s="276"/>
    </row>
    <row r="4839" spans="17:18" x14ac:dyDescent="0.2">
      <c r="Q4839" s="276"/>
      <c r="R4839" s="276"/>
    </row>
    <row r="4840" spans="17:18" x14ac:dyDescent="0.2">
      <c r="Q4840" s="276"/>
      <c r="R4840" s="276"/>
    </row>
    <row r="4841" spans="17:18" x14ac:dyDescent="0.2">
      <c r="Q4841" s="276"/>
      <c r="R4841" s="276"/>
    </row>
    <row r="4842" spans="17:18" x14ac:dyDescent="0.2">
      <c r="Q4842" s="276"/>
      <c r="R4842" s="276"/>
    </row>
    <row r="4843" spans="17:18" x14ac:dyDescent="0.2">
      <c r="Q4843" s="276"/>
      <c r="R4843" s="276"/>
    </row>
    <row r="4844" spans="17:18" x14ac:dyDescent="0.2">
      <c r="Q4844" s="276"/>
      <c r="R4844" s="276"/>
    </row>
    <row r="4845" spans="17:18" x14ac:dyDescent="0.2">
      <c r="Q4845" s="276"/>
      <c r="R4845" s="276"/>
    </row>
    <row r="4846" spans="17:18" x14ac:dyDescent="0.2">
      <c r="Q4846" s="276"/>
      <c r="R4846" s="276"/>
    </row>
    <row r="4847" spans="17:18" x14ac:dyDescent="0.2">
      <c r="Q4847" s="276"/>
      <c r="R4847" s="276"/>
    </row>
    <row r="4848" spans="17:18" x14ac:dyDescent="0.2">
      <c r="Q4848" s="276"/>
      <c r="R4848" s="276"/>
    </row>
    <row r="4849" spans="17:18" x14ac:dyDescent="0.2">
      <c r="Q4849" s="276"/>
      <c r="R4849" s="276"/>
    </row>
    <row r="4850" spans="17:18" x14ac:dyDescent="0.2">
      <c r="Q4850" s="276"/>
      <c r="R4850" s="276"/>
    </row>
    <row r="4851" spans="17:18" x14ac:dyDescent="0.2">
      <c r="Q4851" s="276"/>
      <c r="R4851" s="276"/>
    </row>
    <row r="4852" spans="17:18" x14ac:dyDescent="0.2">
      <c r="Q4852" s="276"/>
      <c r="R4852" s="276"/>
    </row>
    <row r="4853" spans="17:18" x14ac:dyDescent="0.2">
      <c r="Q4853" s="276"/>
      <c r="R4853" s="276"/>
    </row>
    <row r="4854" spans="17:18" x14ac:dyDescent="0.2">
      <c r="Q4854" s="276"/>
      <c r="R4854" s="276"/>
    </row>
    <row r="4855" spans="17:18" x14ac:dyDescent="0.2">
      <c r="Q4855" s="276"/>
      <c r="R4855" s="276"/>
    </row>
    <row r="4856" spans="17:18" x14ac:dyDescent="0.2">
      <c r="Q4856" s="276"/>
      <c r="R4856" s="276"/>
    </row>
    <row r="4857" spans="17:18" x14ac:dyDescent="0.2">
      <c r="Q4857" s="276"/>
      <c r="R4857" s="276"/>
    </row>
    <row r="4858" spans="17:18" x14ac:dyDescent="0.2">
      <c r="Q4858" s="276"/>
      <c r="R4858" s="276"/>
    </row>
    <row r="4859" spans="17:18" x14ac:dyDescent="0.2">
      <c r="Q4859" s="276"/>
      <c r="R4859" s="276"/>
    </row>
    <row r="4860" spans="17:18" x14ac:dyDescent="0.2">
      <c r="Q4860" s="276"/>
      <c r="R4860" s="276"/>
    </row>
    <row r="4861" spans="17:18" x14ac:dyDescent="0.2">
      <c r="Q4861" s="276"/>
      <c r="R4861" s="276"/>
    </row>
    <row r="4862" spans="17:18" x14ac:dyDescent="0.2">
      <c r="Q4862" s="276"/>
      <c r="R4862" s="276"/>
    </row>
    <row r="4863" spans="17:18" x14ac:dyDescent="0.2">
      <c r="Q4863" s="276"/>
      <c r="R4863" s="276"/>
    </row>
    <row r="4864" spans="17:18" x14ac:dyDescent="0.2">
      <c r="Q4864" s="276"/>
      <c r="R4864" s="276"/>
    </row>
    <row r="4865" spans="17:18" x14ac:dyDescent="0.2">
      <c r="Q4865" s="276"/>
      <c r="R4865" s="276"/>
    </row>
    <row r="4866" spans="17:18" x14ac:dyDescent="0.2">
      <c r="Q4866" s="276"/>
      <c r="R4866" s="276"/>
    </row>
    <row r="4867" spans="17:18" x14ac:dyDescent="0.2">
      <c r="Q4867" s="276"/>
      <c r="R4867" s="276"/>
    </row>
    <row r="4868" spans="17:18" x14ac:dyDescent="0.2">
      <c r="Q4868" s="276"/>
      <c r="R4868" s="276"/>
    </row>
    <row r="4869" spans="17:18" x14ac:dyDescent="0.2">
      <c r="Q4869" s="276"/>
      <c r="R4869" s="276"/>
    </row>
    <row r="4870" spans="17:18" x14ac:dyDescent="0.2">
      <c r="Q4870" s="276"/>
      <c r="R4870" s="276"/>
    </row>
    <row r="4871" spans="17:18" x14ac:dyDescent="0.2">
      <c r="Q4871" s="276"/>
      <c r="R4871" s="276"/>
    </row>
    <row r="4872" spans="17:18" x14ac:dyDescent="0.2">
      <c r="Q4872" s="276"/>
      <c r="R4872" s="276"/>
    </row>
    <row r="4873" spans="17:18" x14ac:dyDescent="0.2">
      <c r="Q4873" s="276"/>
      <c r="R4873" s="276"/>
    </row>
    <row r="4874" spans="17:18" x14ac:dyDescent="0.2">
      <c r="Q4874" s="276"/>
      <c r="R4874" s="276"/>
    </row>
    <row r="4875" spans="17:18" x14ac:dyDescent="0.2">
      <c r="Q4875" s="276"/>
      <c r="R4875" s="276"/>
    </row>
    <row r="4876" spans="17:18" x14ac:dyDescent="0.2">
      <c r="Q4876" s="276"/>
      <c r="R4876" s="276"/>
    </row>
    <row r="4877" spans="17:18" x14ac:dyDescent="0.2">
      <c r="Q4877" s="276"/>
      <c r="R4877" s="276"/>
    </row>
    <row r="4878" spans="17:18" x14ac:dyDescent="0.2">
      <c r="Q4878" s="276"/>
      <c r="R4878" s="276"/>
    </row>
    <row r="4879" spans="17:18" x14ac:dyDescent="0.2">
      <c r="Q4879" s="276"/>
      <c r="R4879" s="276"/>
    </row>
    <row r="4880" spans="17:18" x14ac:dyDescent="0.2">
      <c r="Q4880" s="276"/>
      <c r="R4880" s="276"/>
    </row>
    <row r="4881" spans="17:18" x14ac:dyDescent="0.2">
      <c r="Q4881" s="276"/>
      <c r="R4881" s="276"/>
    </row>
    <row r="4882" spans="17:18" x14ac:dyDescent="0.2">
      <c r="Q4882" s="276"/>
      <c r="R4882" s="276"/>
    </row>
    <row r="4883" spans="17:18" x14ac:dyDescent="0.2">
      <c r="Q4883" s="276"/>
      <c r="R4883" s="276"/>
    </row>
    <row r="4884" spans="17:18" x14ac:dyDescent="0.2">
      <c r="Q4884" s="276"/>
      <c r="R4884" s="276"/>
    </row>
    <row r="4885" spans="17:18" x14ac:dyDescent="0.2">
      <c r="Q4885" s="276"/>
      <c r="R4885" s="276"/>
    </row>
    <row r="4886" spans="17:18" x14ac:dyDescent="0.2">
      <c r="Q4886" s="276"/>
      <c r="R4886" s="276"/>
    </row>
    <row r="4887" spans="17:18" x14ac:dyDescent="0.2">
      <c r="Q4887" s="276"/>
      <c r="R4887" s="276"/>
    </row>
    <row r="4888" spans="17:18" x14ac:dyDescent="0.2">
      <c r="Q4888" s="276"/>
      <c r="R4888" s="276"/>
    </row>
    <row r="4889" spans="17:18" x14ac:dyDescent="0.2">
      <c r="Q4889" s="276"/>
      <c r="R4889" s="276"/>
    </row>
    <row r="4890" spans="17:18" x14ac:dyDescent="0.2">
      <c r="Q4890" s="276"/>
      <c r="R4890" s="276"/>
    </row>
    <row r="4891" spans="17:18" x14ac:dyDescent="0.2">
      <c r="Q4891" s="276"/>
      <c r="R4891" s="276"/>
    </row>
    <row r="4892" spans="17:18" x14ac:dyDescent="0.2">
      <c r="Q4892" s="276"/>
      <c r="R4892" s="276"/>
    </row>
    <row r="4893" spans="17:18" x14ac:dyDescent="0.2">
      <c r="Q4893" s="276"/>
      <c r="R4893" s="276"/>
    </row>
    <row r="4894" spans="17:18" x14ac:dyDescent="0.2">
      <c r="Q4894" s="276"/>
      <c r="R4894" s="276"/>
    </row>
    <row r="4895" spans="17:18" x14ac:dyDescent="0.2">
      <c r="Q4895" s="276"/>
      <c r="R4895" s="276"/>
    </row>
    <row r="4896" spans="17:18" x14ac:dyDescent="0.2">
      <c r="Q4896" s="276"/>
      <c r="R4896" s="276"/>
    </row>
    <row r="4897" spans="17:18" x14ac:dyDescent="0.2">
      <c r="Q4897" s="276"/>
      <c r="R4897" s="276"/>
    </row>
    <row r="4898" spans="17:18" x14ac:dyDescent="0.2">
      <c r="Q4898" s="276"/>
      <c r="R4898" s="276"/>
    </row>
    <row r="4899" spans="17:18" x14ac:dyDescent="0.2">
      <c r="Q4899" s="276"/>
      <c r="R4899" s="276"/>
    </row>
    <row r="4900" spans="17:18" x14ac:dyDescent="0.2">
      <c r="Q4900" s="276"/>
      <c r="R4900" s="276"/>
    </row>
    <row r="4901" spans="17:18" x14ac:dyDescent="0.2">
      <c r="Q4901" s="276"/>
      <c r="R4901" s="276"/>
    </row>
    <row r="4902" spans="17:18" x14ac:dyDescent="0.2">
      <c r="Q4902" s="276"/>
      <c r="R4902" s="276"/>
    </row>
    <row r="4903" spans="17:18" x14ac:dyDescent="0.2">
      <c r="Q4903" s="276"/>
      <c r="R4903" s="276"/>
    </row>
    <row r="4904" spans="17:18" x14ac:dyDescent="0.2">
      <c r="Q4904" s="276"/>
      <c r="R4904" s="276"/>
    </row>
    <row r="4905" spans="17:18" x14ac:dyDescent="0.2">
      <c r="Q4905" s="276"/>
      <c r="R4905" s="276"/>
    </row>
    <row r="4906" spans="17:18" x14ac:dyDescent="0.2">
      <c r="Q4906" s="276"/>
      <c r="R4906" s="276"/>
    </row>
    <row r="4907" spans="17:18" x14ac:dyDescent="0.2">
      <c r="Q4907" s="276"/>
      <c r="R4907" s="276"/>
    </row>
    <row r="4908" spans="17:18" x14ac:dyDescent="0.2">
      <c r="Q4908" s="276"/>
      <c r="R4908" s="276"/>
    </row>
    <row r="4909" spans="17:18" x14ac:dyDescent="0.2">
      <c r="Q4909" s="276"/>
      <c r="R4909" s="276"/>
    </row>
    <row r="4910" spans="17:18" x14ac:dyDescent="0.2">
      <c r="Q4910" s="276"/>
      <c r="R4910" s="276"/>
    </row>
    <row r="4911" spans="17:18" x14ac:dyDescent="0.2">
      <c r="Q4911" s="276"/>
      <c r="R4911" s="276"/>
    </row>
    <row r="4912" spans="17:18" x14ac:dyDescent="0.2">
      <c r="Q4912" s="276"/>
      <c r="R4912" s="276"/>
    </row>
    <row r="4913" spans="17:18" x14ac:dyDescent="0.2">
      <c r="Q4913" s="276"/>
      <c r="R4913" s="276"/>
    </row>
    <row r="4914" spans="17:18" x14ac:dyDescent="0.2">
      <c r="Q4914" s="276"/>
      <c r="R4914" s="276"/>
    </row>
    <row r="4915" spans="17:18" x14ac:dyDescent="0.2">
      <c r="Q4915" s="276"/>
      <c r="R4915" s="276"/>
    </row>
    <row r="4916" spans="17:18" x14ac:dyDescent="0.2">
      <c r="Q4916" s="276"/>
      <c r="R4916" s="276"/>
    </row>
    <row r="4917" spans="17:18" x14ac:dyDescent="0.2">
      <c r="Q4917" s="276"/>
      <c r="R4917" s="276"/>
    </row>
    <row r="4918" spans="17:18" x14ac:dyDescent="0.2">
      <c r="Q4918" s="276"/>
      <c r="R4918" s="276"/>
    </row>
    <row r="4919" spans="17:18" x14ac:dyDescent="0.2">
      <c r="Q4919" s="276"/>
      <c r="R4919" s="276"/>
    </row>
    <row r="4920" spans="17:18" x14ac:dyDescent="0.2">
      <c r="Q4920" s="276"/>
      <c r="R4920" s="276"/>
    </row>
    <row r="4921" spans="17:18" x14ac:dyDescent="0.2">
      <c r="Q4921" s="276"/>
      <c r="R4921" s="276"/>
    </row>
    <row r="4922" spans="17:18" x14ac:dyDescent="0.2">
      <c r="Q4922" s="276"/>
      <c r="R4922" s="276"/>
    </row>
    <row r="4923" spans="17:18" x14ac:dyDescent="0.2">
      <c r="Q4923" s="276"/>
      <c r="R4923" s="276"/>
    </row>
    <row r="4924" spans="17:18" x14ac:dyDescent="0.2">
      <c r="Q4924" s="276"/>
      <c r="R4924" s="276"/>
    </row>
    <row r="4925" spans="17:18" x14ac:dyDescent="0.2">
      <c r="Q4925" s="276"/>
      <c r="R4925" s="276"/>
    </row>
    <row r="4926" spans="17:18" x14ac:dyDescent="0.2">
      <c r="Q4926" s="276"/>
      <c r="R4926" s="276"/>
    </row>
    <row r="4927" spans="17:18" x14ac:dyDescent="0.2">
      <c r="Q4927" s="276"/>
      <c r="R4927" s="276"/>
    </row>
    <row r="4928" spans="17:18" x14ac:dyDescent="0.2">
      <c r="Q4928" s="276"/>
      <c r="R4928" s="276"/>
    </row>
    <row r="4929" spans="17:18" x14ac:dyDescent="0.2">
      <c r="Q4929" s="276"/>
      <c r="R4929" s="276"/>
    </row>
    <row r="4930" spans="17:18" x14ac:dyDescent="0.2">
      <c r="Q4930" s="276"/>
      <c r="R4930" s="276"/>
    </row>
    <row r="4931" spans="17:18" x14ac:dyDescent="0.2">
      <c r="Q4931" s="276"/>
      <c r="R4931" s="276"/>
    </row>
    <row r="4932" spans="17:18" x14ac:dyDescent="0.2">
      <c r="Q4932" s="276"/>
      <c r="R4932" s="276"/>
    </row>
    <row r="4933" spans="17:18" x14ac:dyDescent="0.2">
      <c r="Q4933" s="276"/>
      <c r="R4933" s="276"/>
    </row>
    <row r="4934" spans="17:18" x14ac:dyDescent="0.2">
      <c r="Q4934" s="276"/>
      <c r="R4934" s="276"/>
    </row>
    <row r="4935" spans="17:18" x14ac:dyDescent="0.2">
      <c r="Q4935" s="276"/>
      <c r="R4935" s="276"/>
    </row>
    <row r="4936" spans="17:18" x14ac:dyDescent="0.2">
      <c r="Q4936" s="276"/>
      <c r="R4936" s="276"/>
    </row>
    <row r="4937" spans="17:18" x14ac:dyDescent="0.2">
      <c r="Q4937" s="276"/>
      <c r="R4937" s="276"/>
    </row>
    <row r="4938" spans="17:18" x14ac:dyDescent="0.2">
      <c r="Q4938" s="276"/>
      <c r="R4938" s="276"/>
    </row>
    <row r="4939" spans="17:18" x14ac:dyDescent="0.2">
      <c r="Q4939" s="276"/>
      <c r="R4939" s="276"/>
    </row>
    <row r="4940" spans="17:18" x14ac:dyDescent="0.2">
      <c r="Q4940" s="276"/>
      <c r="R4940" s="276"/>
    </row>
    <row r="4941" spans="17:18" x14ac:dyDescent="0.2">
      <c r="Q4941" s="276"/>
      <c r="R4941" s="276"/>
    </row>
    <row r="4942" spans="17:18" x14ac:dyDescent="0.2">
      <c r="Q4942" s="276"/>
      <c r="R4942" s="276"/>
    </row>
    <row r="4943" spans="17:18" x14ac:dyDescent="0.2">
      <c r="Q4943" s="276"/>
      <c r="R4943" s="276"/>
    </row>
    <row r="4944" spans="17:18" x14ac:dyDescent="0.2">
      <c r="Q4944" s="276"/>
      <c r="R4944" s="276"/>
    </row>
    <row r="4945" spans="17:18" x14ac:dyDescent="0.2">
      <c r="Q4945" s="276"/>
      <c r="R4945" s="276"/>
    </row>
    <row r="4946" spans="17:18" x14ac:dyDescent="0.2">
      <c r="Q4946" s="276"/>
      <c r="R4946" s="276"/>
    </row>
    <row r="4947" spans="17:18" x14ac:dyDescent="0.2">
      <c r="Q4947" s="276"/>
      <c r="R4947" s="276"/>
    </row>
    <row r="4948" spans="17:18" x14ac:dyDescent="0.2">
      <c r="Q4948" s="276"/>
      <c r="R4948" s="276"/>
    </row>
    <row r="4949" spans="17:18" x14ac:dyDescent="0.2">
      <c r="Q4949" s="276"/>
      <c r="R4949" s="276"/>
    </row>
    <row r="4950" spans="17:18" x14ac:dyDescent="0.2">
      <c r="Q4950" s="276"/>
      <c r="R4950" s="276"/>
    </row>
    <row r="4951" spans="17:18" x14ac:dyDescent="0.2">
      <c r="Q4951" s="276"/>
      <c r="R4951" s="276"/>
    </row>
    <row r="4952" spans="17:18" x14ac:dyDescent="0.2">
      <c r="Q4952" s="276"/>
      <c r="R4952" s="276"/>
    </row>
    <row r="4953" spans="17:18" x14ac:dyDescent="0.2">
      <c r="Q4953" s="276"/>
      <c r="R4953" s="276"/>
    </row>
    <row r="4954" spans="17:18" x14ac:dyDescent="0.2">
      <c r="Q4954" s="276"/>
      <c r="R4954" s="276"/>
    </row>
    <row r="4955" spans="17:18" x14ac:dyDescent="0.2">
      <c r="Q4955" s="276"/>
      <c r="R4955" s="276"/>
    </row>
    <row r="4956" spans="17:18" x14ac:dyDescent="0.2">
      <c r="Q4956" s="276"/>
      <c r="R4956" s="276"/>
    </row>
    <row r="4957" spans="17:18" x14ac:dyDescent="0.2">
      <c r="Q4957" s="276"/>
      <c r="R4957" s="276"/>
    </row>
    <row r="4958" spans="17:18" x14ac:dyDescent="0.2">
      <c r="Q4958" s="276"/>
      <c r="R4958" s="276"/>
    </row>
    <row r="4959" spans="17:18" x14ac:dyDescent="0.2">
      <c r="Q4959" s="276"/>
      <c r="R4959" s="276"/>
    </row>
    <row r="4960" spans="17:18" x14ac:dyDescent="0.2">
      <c r="Q4960" s="276"/>
      <c r="R4960" s="276"/>
    </row>
    <row r="4961" spans="17:18" x14ac:dyDescent="0.2">
      <c r="Q4961" s="276"/>
      <c r="R4961" s="276"/>
    </row>
    <row r="4962" spans="17:18" x14ac:dyDescent="0.2">
      <c r="Q4962" s="276"/>
      <c r="R4962" s="276"/>
    </row>
    <row r="4963" spans="17:18" x14ac:dyDescent="0.2">
      <c r="Q4963" s="276"/>
      <c r="R4963" s="276"/>
    </row>
    <row r="4964" spans="17:18" x14ac:dyDescent="0.2">
      <c r="Q4964" s="276"/>
      <c r="R4964" s="276"/>
    </row>
    <row r="4965" spans="17:18" x14ac:dyDescent="0.2">
      <c r="Q4965" s="276"/>
      <c r="R4965" s="276"/>
    </row>
    <row r="4966" spans="17:18" x14ac:dyDescent="0.2">
      <c r="Q4966" s="276"/>
      <c r="R4966" s="276"/>
    </row>
    <row r="4967" spans="17:18" x14ac:dyDescent="0.2">
      <c r="Q4967" s="276"/>
      <c r="R4967" s="276"/>
    </row>
    <row r="4968" spans="17:18" x14ac:dyDescent="0.2">
      <c r="Q4968" s="276"/>
      <c r="R4968" s="276"/>
    </row>
    <row r="4969" spans="17:18" x14ac:dyDescent="0.2">
      <c r="Q4969" s="276"/>
      <c r="R4969" s="276"/>
    </row>
    <row r="4970" spans="17:18" x14ac:dyDescent="0.2">
      <c r="Q4970" s="276"/>
      <c r="R4970" s="276"/>
    </row>
    <row r="4971" spans="17:18" x14ac:dyDescent="0.2">
      <c r="Q4971" s="276"/>
      <c r="R4971" s="276"/>
    </row>
    <row r="4972" spans="17:18" x14ac:dyDescent="0.2">
      <c r="Q4972" s="276"/>
      <c r="R4972" s="276"/>
    </row>
    <row r="4973" spans="17:18" x14ac:dyDescent="0.2">
      <c r="Q4973" s="276"/>
      <c r="R4973" s="276"/>
    </row>
    <row r="4974" spans="17:18" x14ac:dyDescent="0.2">
      <c r="Q4974" s="276"/>
      <c r="R4974" s="276"/>
    </row>
    <row r="4975" spans="17:18" x14ac:dyDescent="0.2">
      <c r="Q4975" s="276"/>
      <c r="R4975" s="276"/>
    </row>
    <row r="4976" spans="17:18" x14ac:dyDescent="0.2">
      <c r="Q4976" s="276"/>
      <c r="R4976" s="276"/>
    </row>
    <row r="4977" spans="17:18" x14ac:dyDescent="0.2">
      <c r="Q4977" s="276"/>
      <c r="R4977" s="276"/>
    </row>
    <row r="4978" spans="17:18" x14ac:dyDescent="0.2">
      <c r="Q4978" s="276"/>
      <c r="R4978" s="276"/>
    </row>
    <row r="4979" spans="17:18" x14ac:dyDescent="0.2">
      <c r="Q4979" s="276"/>
      <c r="R4979" s="276"/>
    </row>
    <row r="4980" spans="17:18" x14ac:dyDescent="0.2">
      <c r="Q4980" s="276"/>
      <c r="R4980" s="276"/>
    </row>
    <row r="4981" spans="17:18" x14ac:dyDescent="0.2">
      <c r="Q4981" s="276"/>
      <c r="R4981" s="276"/>
    </row>
    <row r="4982" spans="17:18" x14ac:dyDescent="0.2">
      <c r="Q4982" s="276"/>
      <c r="R4982" s="276"/>
    </row>
    <row r="4983" spans="17:18" x14ac:dyDescent="0.2">
      <c r="Q4983" s="276"/>
      <c r="R4983" s="276"/>
    </row>
    <row r="4984" spans="17:18" x14ac:dyDescent="0.2">
      <c r="Q4984" s="276"/>
      <c r="R4984" s="276"/>
    </row>
    <row r="4985" spans="17:18" x14ac:dyDescent="0.2">
      <c r="Q4985" s="276"/>
      <c r="R4985" s="276"/>
    </row>
    <row r="4986" spans="17:18" x14ac:dyDescent="0.2">
      <c r="Q4986" s="276"/>
      <c r="R4986" s="276"/>
    </row>
    <row r="4987" spans="17:18" x14ac:dyDescent="0.2">
      <c r="Q4987" s="276"/>
      <c r="R4987" s="276"/>
    </row>
    <row r="4988" spans="17:18" x14ac:dyDescent="0.2">
      <c r="Q4988" s="276"/>
      <c r="R4988" s="276"/>
    </row>
    <row r="4989" spans="17:18" x14ac:dyDescent="0.2">
      <c r="Q4989" s="276"/>
      <c r="R4989" s="276"/>
    </row>
    <row r="4990" spans="17:18" x14ac:dyDescent="0.2">
      <c r="Q4990" s="276"/>
      <c r="R4990" s="276"/>
    </row>
    <row r="4991" spans="17:18" x14ac:dyDescent="0.2">
      <c r="Q4991" s="276"/>
      <c r="R4991" s="276"/>
    </row>
    <row r="4992" spans="17:18" x14ac:dyDescent="0.2">
      <c r="Q4992" s="276"/>
      <c r="R4992" s="276"/>
    </row>
    <row r="4993" spans="17:18" x14ac:dyDescent="0.2">
      <c r="Q4993" s="276"/>
      <c r="R4993" s="276"/>
    </row>
    <row r="4994" spans="17:18" x14ac:dyDescent="0.2">
      <c r="Q4994" s="276"/>
      <c r="R4994" s="276"/>
    </row>
    <row r="4995" spans="17:18" x14ac:dyDescent="0.2">
      <c r="Q4995" s="276"/>
      <c r="R4995" s="276"/>
    </row>
    <row r="4996" spans="17:18" x14ac:dyDescent="0.2">
      <c r="Q4996" s="276"/>
      <c r="R4996" s="276"/>
    </row>
    <row r="4997" spans="17:18" x14ac:dyDescent="0.2">
      <c r="Q4997" s="276"/>
      <c r="R4997" s="276"/>
    </row>
    <row r="4998" spans="17:18" x14ac:dyDescent="0.2">
      <c r="Q4998" s="276"/>
      <c r="R4998" s="276"/>
    </row>
    <row r="4999" spans="17:18" x14ac:dyDescent="0.2">
      <c r="Q4999" s="276"/>
      <c r="R4999" s="276"/>
    </row>
    <row r="5000" spans="17:18" x14ac:dyDescent="0.2">
      <c r="Q5000" s="276"/>
      <c r="R5000" s="276"/>
    </row>
    <row r="5001" spans="17:18" x14ac:dyDescent="0.2">
      <c r="Q5001" s="276"/>
      <c r="R5001" s="276"/>
    </row>
    <row r="5002" spans="17:18" x14ac:dyDescent="0.2">
      <c r="Q5002" s="276"/>
      <c r="R5002" s="276"/>
    </row>
    <row r="5003" spans="17:18" x14ac:dyDescent="0.2">
      <c r="Q5003" s="276"/>
      <c r="R5003" s="276"/>
    </row>
    <row r="5004" spans="17:18" x14ac:dyDescent="0.2">
      <c r="Q5004" s="276"/>
      <c r="R5004" s="276"/>
    </row>
    <row r="5005" spans="17:18" x14ac:dyDescent="0.2">
      <c r="Q5005" s="276"/>
      <c r="R5005" s="276"/>
    </row>
    <row r="5006" spans="17:18" x14ac:dyDescent="0.2">
      <c r="Q5006" s="276"/>
      <c r="R5006" s="276"/>
    </row>
    <row r="5007" spans="17:18" x14ac:dyDescent="0.2">
      <c r="Q5007" s="276"/>
      <c r="R5007" s="276"/>
    </row>
    <row r="5008" spans="17:18" x14ac:dyDescent="0.2">
      <c r="Q5008" s="276"/>
      <c r="R5008" s="276"/>
    </row>
    <row r="5009" spans="17:18" x14ac:dyDescent="0.2">
      <c r="Q5009" s="276"/>
      <c r="R5009" s="276"/>
    </row>
    <row r="5010" spans="17:18" x14ac:dyDescent="0.2">
      <c r="Q5010" s="276"/>
      <c r="R5010" s="276"/>
    </row>
    <row r="5011" spans="17:18" x14ac:dyDescent="0.2">
      <c r="Q5011" s="276"/>
      <c r="R5011" s="276"/>
    </row>
    <row r="5012" spans="17:18" x14ac:dyDescent="0.2">
      <c r="Q5012" s="276"/>
      <c r="R5012" s="276"/>
    </row>
    <row r="5013" spans="17:18" x14ac:dyDescent="0.2">
      <c r="Q5013" s="276"/>
      <c r="R5013" s="276"/>
    </row>
    <row r="5014" spans="17:18" x14ac:dyDescent="0.2">
      <c r="Q5014" s="276"/>
      <c r="R5014" s="276"/>
    </row>
    <row r="5015" spans="17:18" x14ac:dyDescent="0.2">
      <c r="Q5015" s="276"/>
      <c r="R5015" s="276"/>
    </row>
    <row r="5016" spans="17:18" x14ac:dyDescent="0.2">
      <c r="Q5016" s="276"/>
      <c r="R5016" s="276"/>
    </row>
    <row r="5017" spans="17:18" x14ac:dyDescent="0.2">
      <c r="Q5017" s="276"/>
      <c r="R5017" s="276"/>
    </row>
    <row r="5018" spans="17:18" x14ac:dyDescent="0.2">
      <c r="Q5018" s="276"/>
      <c r="R5018" s="276"/>
    </row>
    <row r="5019" spans="17:18" x14ac:dyDescent="0.2">
      <c r="Q5019" s="276"/>
      <c r="R5019" s="276"/>
    </row>
    <row r="5020" spans="17:18" x14ac:dyDescent="0.2">
      <c r="Q5020" s="276"/>
      <c r="R5020" s="276"/>
    </row>
    <row r="5021" spans="17:18" x14ac:dyDescent="0.2">
      <c r="Q5021" s="276"/>
      <c r="R5021" s="276"/>
    </row>
    <row r="5022" spans="17:18" x14ac:dyDescent="0.2">
      <c r="Q5022" s="276"/>
      <c r="R5022" s="276"/>
    </row>
    <row r="5023" spans="17:18" x14ac:dyDescent="0.2">
      <c r="Q5023" s="276"/>
      <c r="R5023" s="276"/>
    </row>
    <row r="5024" spans="17:18" x14ac:dyDescent="0.2">
      <c r="Q5024" s="276"/>
      <c r="R5024" s="276"/>
    </row>
    <row r="5025" spans="17:18" x14ac:dyDescent="0.2">
      <c r="Q5025" s="276"/>
      <c r="R5025" s="276"/>
    </row>
    <row r="5026" spans="17:18" x14ac:dyDescent="0.2">
      <c r="Q5026" s="276"/>
      <c r="R5026" s="276"/>
    </row>
    <row r="5027" spans="17:18" x14ac:dyDescent="0.2">
      <c r="Q5027" s="276"/>
      <c r="R5027" s="276"/>
    </row>
    <row r="5028" spans="17:18" x14ac:dyDescent="0.2">
      <c r="Q5028" s="276"/>
      <c r="R5028" s="276"/>
    </row>
    <row r="5029" spans="17:18" x14ac:dyDescent="0.2">
      <c r="Q5029" s="276"/>
      <c r="R5029" s="276"/>
    </row>
    <row r="5030" spans="17:18" x14ac:dyDescent="0.2">
      <c r="Q5030" s="276"/>
      <c r="R5030" s="276"/>
    </row>
    <row r="5031" spans="17:18" x14ac:dyDescent="0.2">
      <c r="Q5031" s="276"/>
      <c r="R5031" s="276"/>
    </row>
    <row r="5032" spans="17:18" x14ac:dyDescent="0.2">
      <c r="Q5032" s="276"/>
      <c r="R5032" s="276"/>
    </row>
    <row r="5033" spans="17:18" x14ac:dyDescent="0.2">
      <c r="Q5033" s="276"/>
      <c r="R5033" s="276"/>
    </row>
    <row r="5034" spans="17:18" x14ac:dyDescent="0.2">
      <c r="Q5034" s="276"/>
      <c r="R5034" s="276"/>
    </row>
    <row r="5035" spans="17:18" x14ac:dyDescent="0.2">
      <c r="Q5035" s="276"/>
      <c r="R5035" s="276"/>
    </row>
    <row r="5036" spans="17:18" x14ac:dyDescent="0.2">
      <c r="Q5036" s="276"/>
      <c r="R5036" s="276"/>
    </row>
    <row r="5037" spans="17:18" x14ac:dyDescent="0.2">
      <c r="Q5037" s="276"/>
      <c r="R5037" s="276"/>
    </row>
    <row r="5038" spans="17:18" x14ac:dyDescent="0.2">
      <c r="Q5038" s="276"/>
      <c r="R5038" s="276"/>
    </row>
    <row r="5039" spans="17:18" x14ac:dyDescent="0.2">
      <c r="Q5039" s="276"/>
      <c r="R5039" s="276"/>
    </row>
    <row r="5040" spans="17:18" x14ac:dyDescent="0.2">
      <c r="Q5040" s="276"/>
      <c r="R5040" s="276"/>
    </row>
    <row r="5041" spans="17:18" x14ac:dyDescent="0.2">
      <c r="Q5041" s="276"/>
      <c r="R5041" s="276"/>
    </row>
    <row r="5042" spans="17:18" x14ac:dyDescent="0.2">
      <c r="Q5042" s="276"/>
      <c r="R5042" s="276"/>
    </row>
    <row r="5043" spans="17:18" x14ac:dyDescent="0.2">
      <c r="Q5043" s="276"/>
      <c r="R5043" s="276"/>
    </row>
    <row r="5044" spans="17:18" x14ac:dyDescent="0.2">
      <c r="Q5044" s="276"/>
      <c r="R5044" s="276"/>
    </row>
    <row r="5045" spans="17:18" x14ac:dyDescent="0.2">
      <c r="Q5045" s="276"/>
      <c r="R5045" s="276"/>
    </row>
    <row r="5046" spans="17:18" x14ac:dyDescent="0.2">
      <c r="Q5046" s="276"/>
      <c r="R5046" s="276"/>
    </row>
    <row r="5047" spans="17:18" x14ac:dyDescent="0.2">
      <c r="Q5047" s="276"/>
      <c r="R5047" s="276"/>
    </row>
    <row r="5048" spans="17:18" x14ac:dyDescent="0.2">
      <c r="Q5048" s="276"/>
      <c r="R5048" s="276"/>
    </row>
    <row r="5049" spans="17:18" x14ac:dyDescent="0.2">
      <c r="Q5049" s="276"/>
      <c r="R5049" s="276"/>
    </row>
    <row r="5050" spans="17:18" x14ac:dyDescent="0.2">
      <c r="Q5050" s="276"/>
      <c r="R5050" s="276"/>
    </row>
    <row r="5051" spans="17:18" x14ac:dyDescent="0.2">
      <c r="Q5051" s="276"/>
      <c r="R5051" s="276"/>
    </row>
    <row r="5052" spans="17:18" x14ac:dyDescent="0.2">
      <c r="Q5052" s="276"/>
      <c r="R5052" s="276"/>
    </row>
    <row r="5053" spans="17:18" x14ac:dyDescent="0.2">
      <c r="Q5053" s="276"/>
      <c r="R5053" s="276"/>
    </row>
    <row r="5054" spans="17:18" x14ac:dyDescent="0.2">
      <c r="Q5054" s="276"/>
      <c r="R5054" s="276"/>
    </row>
    <row r="5055" spans="17:18" x14ac:dyDescent="0.2">
      <c r="Q5055" s="276"/>
      <c r="R5055" s="276"/>
    </row>
    <row r="5056" spans="17:18" x14ac:dyDescent="0.2">
      <c r="Q5056" s="276"/>
      <c r="R5056" s="276"/>
    </row>
    <row r="5057" spans="17:18" x14ac:dyDescent="0.2">
      <c r="Q5057" s="276"/>
      <c r="R5057" s="276"/>
    </row>
    <row r="5058" spans="17:18" x14ac:dyDescent="0.2">
      <c r="Q5058" s="276"/>
      <c r="R5058" s="276"/>
    </row>
    <row r="5059" spans="17:18" x14ac:dyDescent="0.2">
      <c r="Q5059" s="276"/>
      <c r="R5059" s="276"/>
    </row>
    <row r="5060" spans="17:18" x14ac:dyDescent="0.2">
      <c r="Q5060" s="276"/>
      <c r="R5060" s="276"/>
    </row>
    <row r="5061" spans="17:18" x14ac:dyDescent="0.2">
      <c r="Q5061" s="276"/>
      <c r="R5061" s="276"/>
    </row>
    <row r="5062" spans="17:18" x14ac:dyDescent="0.2">
      <c r="Q5062" s="276"/>
      <c r="R5062" s="276"/>
    </row>
    <row r="5063" spans="17:18" x14ac:dyDescent="0.2">
      <c r="Q5063" s="276"/>
      <c r="R5063" s="276"/>
    </row>
    <row r="5064" spans="17:18" x14ac:dyDescent="0.2">
      <c r="Q5064" s="276"/>
      <c r="R5064" s="276"/>
    </row>
    <row r="5065" spans="17:18" x14ac:dyDescent="0.2">
      <c r="Q5065" s="276"/>
      <c r="R5065" s="276"/>
    </row>
    <row r="5066" spans="17:18" x14ac:dyDescent="0.2">
      <c r="Q5066" s="276"/>
      <c r="R5066" s="276"/>
    </row>
    <row r="5067" spans="17:18" x14ac:dyDescent="0.2">
      <c r="Q5067" s="276"/>
      <c r="R5067" s="276"/>
    </row>
    <row r="5068" spans="17:18" x14ac:dyDescent="0.2">
      <c r="Q5068" s="276"/>
      <c r="R5068" s="276"/>
    </row>
    <row r="5069" spans="17:18" x14ac:dyDescent="0.2">
      <c r="Q5069" s="276"/>
      <c r="R5069" s="276"/>
    </row>
    <row r="5070" spans="17:18" x14ac:dyDescent="0.2">
      <c r="Q5070" s="276"/>
      <c r="R5070" s="276"/>
    </row>
    <row r="5071" spans="17:18" x14ac:dyDescent="0.2">
      <c r="Q5071" s="276"/>
      <c r="R5071" s="276"/>
    </row>
    <row r="5072" spans="17:18" x14ac:dyDescent="0.2">
      <c r="Q5072" s="276"/>
      <c r="R5072" s="276"/>
    </row>
    <row r="5073" spans="17:18" x14ac:dyDescent="0.2">
      <c r="Q5073" s="276"/>
      <c r="R5073" s="276"/>
    </row>
    <row r="5074" spans="17:18" x14ac:dyDescent="0.2">
      <c r="Q5074" s="276"/>
      <c r="R5074" s="276"/>
    </row>
    <row r="5075" spans="17:18" x14ac:dyDescent="0.2">
      <c r="Q5075" s="276"/>
      <c r="R5075" s="276"/>
    </row>
    <row r="5076" spans="17:18" x14ac:dyDescent="0.2">
      <c r="Q5076" s="276"/>
      <c r="R5076" s="276"/>
    </row>
    <row r="5077" spans="17:18" x14ac:dyDescent="0.2">
      <c r="Q5077" s="276"/>
      <c r="R5077" s="276"/>
    </row>
    <row r="5078" spans="17:18" x14ac:dyDescent="0.2">
      <c r="Q5078" s="276"/>
      <c r="R5078" s="276"/>
    </row>
    <row r="5079" spans="17:18" x14ac:dyDescent="0.2">
      <c r="Q5079" s="276"/>
      <c r="R5079" s="276"/>
    </row>
    <row r="5080" spans="17:18" x14ac:dyDescent="0.2">
      <c r="Q5080" s="276"/>
      <c r="R5080" s="276"/>
    </row>
    <row r="5081" spans="17:18" x14ac:dyDescent="0.2">
      <c r="Q5081" s="276"/>
      <c r="R5081" s="276"/>
    </row>
    <row r="5082" spans="17:18" x14ac:dyDescent="0.2">
      <c r="Q5082" s="276"/>
      <c r="R5082" s="276"/>
    </row>
    <row r="5083" spans="17:18" x14ac:dyDescent="0.2">
      <c r="Q5083" s="276"/>
      <c r="R5083" s="276"/>
    </row>
    <row r="5084" spans="17:18" x14ac:dyDescent="0.2">
      <c r="Q5084" s="276"/>
      <c r="R5084" s="276"/>
    </row>
    <row r="5085" spans="17:18" x14ac:dyDescent="0.2">
      <c r="Q5085" s="276"/>
      <c r="R5085" s="276"/>
    </row>
    <row r="5086" spans="17:18" x14ac:dyDescent="0.2">
      <c r="Q5086" s="276"/>
      <c r="R5086" s="276"/>
    </row>
    <row r="5087" spans="17:18" x14ac:dyDescent="0.2">
      <c r="Q5087" s="276"/>
      <c r="R5087" s="276"/>
    </row>
    <row r="5088" spans="17:18" x14ac:dyDescent="0.2">
      <c r="Q5088" s="276"/>
      <c r="R5088" s="276"/>
    </row>
    <row r="5089" spans="17:18" x14ac:dyDescent="0.2">
      <c r="Q5089" s="276"/>
      <c r="R5089" s="276"/>
    </row>
    <row r="5090" spans="17:18" x14ac:dyDescent="0.2">
      <c r="Q5090" s="276"/>
      <c r="R5090" s="276"/>
    </row>
    <row r="5091" spans="17:18" x14ac:dyDescent="0.2">
      <c r="Q5091" s="276"/>
      <c r="R5091" s="276"/>
    </row>
    <row r="5092" spans="17:18" x14ac:dyDescent="0.2">
      <c r="Q5092" s="276"/>
      <c r="R5092" s="276"/>
    </row>
    <row r="5093" spans="17:18" x14ac:dyDescent="0.2">
      <c r="Q5093" s="276"/>
      <c r="R5093" s="276"/>
    </row>
    <row r="5094" spans="17:18" x14ac:dyDescent="0.2">
      <c r="Q5094" s="276"/>
      <c r="R5094" s="276"/>
    </row>
    <row r="5095" spans="17:18" x14ac:dyDescent="0.2">
      <c r="Q5095" s="276"/>
      <c r="R5095" s="276"/>
    </row>
    <row r="5096" spans="17:18" x14ac:dyDescent="0.2">
      <c r="Q5096" s="276"/>
      <c r="R5096" s="276"/>
    </row>
    <row r="5097" spans="17:18" x14ac:dyDescent="0.2">
      <c r="Q5097" s="276"/>
      <c r="R5097" s="276"/>
    </row>
    <row r="5098" spans="17:18" x14ac:dyDescent="0.2">
      <c r="Q5098" s="276"/>
      <c r="R5098" s="276"/>
    </row>
    <row r="5099" spans="17:18" x14ac:dyDescent="0.2">
      <c r="Q5099" s="276"/>
      <c r="R5099" s="276"/>
    </row>
    <row r="5100" spans="17:18" x14ac:dyDescent="0.2">
      <c r="Q5100" s="276"/>
      <c r="R5100" s="276"/>
    </row>
    <row r="5101" spans="17:18" x14ac:dyDescent="0.2">
      <c r="Q5101" s="276"/>
      <c r="R5101" s="276"/>
    </row>
    <row r="5102" spans="17:18" x14ac:dyDescent="0.2">
      <c r="Q5102" s="276"/>
      <c r="R5102" s="276"/>
    </row>
    <row r="5103" spans="17:18" x14ac:dyDescent="0.2">
      <c r="Q5103" s="276"/>
      <c r="R5103" s="276"/>
    </row>
    <row r="5104" spans="17:18" x14ac:dyDescent="0.2">
      <c r="Q5104" s="276"/>
      <c r="R5104" s="276"/>
    </row>
    <row r="5105" spans="17:18" x14ac:dyDescent="0.2">
      <c r="Q5105" s="276"/>
      <c r="R5105" s="276"/>
    </row>
    <row r="5106" spans="17:18" x14ac:dyDescent="0.2">
      <c r="Q5106" s="276"/>
      <c r="R5106" s="276"/>
    </row>
    <row r="5107" spans="17:18" x14ac:dyDescent="0.2">
      <c r="Q5107" s="276"/>
      <c r="R5107" s="276"/>
    </row>
    <row r="5108" spans="17:18" x14ac:dyDescent="0.2">
      <c r="Q5108" s="276"/>
      <c r="R5108" s="276"/>
    </row>
    <row r="5109" spans="17:18" x14ac:dyDescent="0.2">
      <c r="Q5109" s="276"/>
      <c r="R5109" s="276"/>
    </row>
    <row r="5110" spans="17:18" x14ac:dyDescent="0.2">
      <c r="Q5110" s="276"/>
      <c r="R5110" s="276"/>
    </row>
    <row r="5111" spans="17:18" x14ac:dyDescent="0.2">
      <c r="Q5111" s="276"/>
      <c r="R5111" s="276"/>
    </row>
    <row r="5112" spans="17:18" x14ac:dyDescent="0.2">
      <c r="Q5112" s="276"/>
      <c r="R5112" s="276"/>
    </row>
    <row r="5113" spans="17:18" x14ac:dyDescent="0.2">
      <c r="Q5113" s="276"/>
      <c r="R5113" s="276"/>
    </row>
    <row r="5114" spans="17:18" x14ac:dyDescent="0.2">
      <c r="Q5114" s="276"/>
      <c r="R5114" s="276"/>
    </row>
    <row r="5115" spans="17:18" x14ac:dyDescent="0.2">
      <c r="Q5115" s="276"/>
      <c r="R5115" s="276"/>
    </row>
    <row r="5116" spans="17:18" x14ac:dyDescent="0.2">
      <c r="Q5116" s="276"/>
      <c r="R5116" s="276"/>
    </row>
    <row r="5117" spans="17:18" x14ac:dyDescent="0.2">
      <c r="Q5117" s="276"/>
      <c r="R5117" s="276"/>
    </row>
    <row r="5118" spans="17:18" x14ac:dyDescent="0.2">
      <c r="Q5118" s="276"/>
      <c r="R5118" s="276"/>
    </row>
    <row r="5119" spans="17:18" x14ac:dyDescent="0.2">
      <c r="Q5119" s="276"/>
      <c r="R5119" s="276"/>
    </row>
    <row r="5120" spans="17:18" x14ac:dyDescent="0.2">
      <c r="Q5120" s="276"/>
      <c r="R5120" s="276"/>
    </row>
    <row r="5121" spans="17:18" x14ac:dyDescent="0.2">
      <c r="Q5121" s="276"/>
      <c r="R5121" s="276"/>
    </row>
    <row r="5122" spans="17:18" x14ac:dyDescent="0.2">
      <c r="Q5122" s="276"/>
      <c r="R5122" s="276"/>
    </row>
    <row r="5123" spans="17:18" x14ac:dyDescent="0.2">
      <c r="Q5123" s="276"/>
      <c r="R5123" s="276"/>
    </row>
    <row r="5124" spans="17:18" x14ac:dyDescent="0.2">
      <c r="Q5124" s="276"/>
      <c r="R5124" s="276"/>
    </row>
    <row r="5125" spans="17:18" x14ac:dyDescent="0.2">
      <c r="Q5125" s="276"/>
      <c r="R5125" s="276"/>
    </row>
    <row r="5126" spans="17:18" x14ac:dyDescent="0.2">
      <c r="Q5126" s="276"/>
      <c r="R5126" s="276"/>
    </row>
    <row r="5127" spans="17:18" x14ac:dyDescent="0.2">
      <c r="Q5127" s="276"/>
      <c r="R5127" s="276"/>
    </row>
    <row r="5128" spans="17:18" x14ac:dyDescent="0.2">
      <c r="Q5128" s="276"/>
      <c r="R5128" s="276"/>
    </row>
    <row r="5129" spans="17:18" x14ac:dyDescent="0.2">
      <c r="Q5129" s="276"/>
      <c r="R5129" s="276"/>
    </row>
    <row r="5130" spans="17:18" x14ac:dyDescent="0.2">
      <c r="Q5130" s="276"/>
      <c r="R5130" s="276"/>
    </row>
    <row r="5131" spans="17:18" x14ac:dyDescent="0.2">
      <c r="Q5131" s="276"/>
      <c r="R5131" s="276"/>
    </row>
    <row r="5132" spans="17:18" x14ac:dyDescent="0.2">
      <c r="Q5132" s="276"/>
      <c r="R5132" s="276"/>
    </row>
    <row r="5133" spans="17:18" x14ac:dyDescent="0.2">
      <c r="Q5133" s="276"/>
      <c r="R5133" s="276"/>
    </row>
    <row r="5134" spans="17:18" x14ac:dyDescent="0.2">
      <c r="Q5134" s="276"/>
      <c r="R5134" s="276"/>
    </row>
    <row r="5135" spans="17:18" x14ac:dyDescent="0.2">
      <c r="Q5135" s="276"/>
      <c r="R5135" s="276"/>
    </row>
    <row r="5136" spans="17:18" x14ac:dyDescent="0.2">
      <c r="Q5136" s="276"/>
      <c r="R5136" s="276"/>
    </row>
    <row r="5137" spans="17:18" x14ac:dyDescent="0.2">
      <c r="Q5137" s="276"/>
      <c r="R5137" s="276"/>
    </row>
    <row r="5138" spans="17:18" x14ac:dyDescent="0.2">
      <c r="Q5138" s="276"/>
      <c r="R5138" s="276"/>
    </row>
    <row r="5139" spans="17:18" x14ac:dyDescent="0.2">
      <c r="Q5139" s="276"/>
      <c r="R5139" s="276"/>
    </row>
    <row r="5140" spans="17:18" x14ac:dyDescent="0.2">
      <c r="Q5140" s="276"/>
      <c r="R5140" s="276"/>
    </row>
    <row r="5141" spans="17:18" x14ac:dyDescent="0.2">
      <c r="Q5141" s="276"/>
      <c r="R5141" s="276"/>
    </row>
    <row r="5142" spans="17:18" x14ac:dyDescent="0.2">
      <c r="Q5142" s="276"/>
      <c r="R5142" s="276"/>
    </row>
    <row r="5143" spans="17:18" x14ac:dyDescent="0.2">
      <c r="Q5143" s="276"/>
      <c r="R5143" s="276"/>
    </row>
    <row r="5144" spans="17:18" x14ac:dyDescent="0.2">
      <c r="Q5144" s="276"/>
      <c r="R5144" s="276"/>
    </row>
    <row r="5145" spans="17:18" x14ac:dyDescent="0.2">
      <c r="Q5145" s="276"/>
      <c r="R5145" s="276"/>
    </row>
    <row r="5146" spans="17:18" x14ac:dyDescent="0.2">
      <c r="Q5146" s="276"/>
      <c r="R5146" s="276"/>
    </row>
    <row r="5147" spans="17:18" x14ac:dyDescent="0.2">
      <c r="Q5147" s="276"/>
      <c r="R5147" s="276"/>
    </row>
    <row r="5148" spans="17:18" x14ac:dyDescent="0.2">
      <c r="Q5148" s="276"/>
      <c r="R5148" s="276"/>
    </row>
    <row r="5149" spans="17:18" x14ac:dyDescent="0.2">
      <c r="Q5149" s="276"/>
      <c r="R5149" s="276"/>
    </row>
    <row r="5150" spans="17:18" x14ac:dyDescent="0.2">
      <c r="Q5150" s="276"/>
      <c r="R5150" s="276"/>
    </row>
    <row r="5151" spans="17:18" x14ac:dyDescent="0.2">
      <c r="Q5151" s="276"/>
      <c r="R5151" s="276"/>
    </row>
    <row r="5152" spans="17:18" x14ac:dyDescent="0.2">
      <c r="Q5152" s="276"/>
      <c r="R5152" s="276"/>
    </row>
    <row r="5153" spans="17:18" x14ac:dyDescent="0.2">
      <c r="Q5153" s="276"/>
      <c r="R5153" s="276"/>
    </row>
    <row r="5154" spans="17:18" x14ac:dyDescent="0.2">
      <c r="Q5154" s="276"/>
      <c r="R5154" s="276"/>
    </row>
    <row r="5155" spans="17:18" x14ac:dyDescent="0.2">
      <c r="Q5155" s="276"/>
      <c r="R5155" s="276"/>
    </row>
    <row r="5156" spans="17:18" x14ac:dyDescent="0.2">
      <c r="Q5156" s="276"/>
      <c r="R5156" s="276"/>
    </row>
    <row r="5157" spans="17:18" x14ac:dyDescent="0.2">
      <c r="Q5157" s="276"/>
      <c r="R5157" s="276"/>
    </row>
    <row r="5158" spans="17:18" x14ac:dyDescent="0.2">
      <c r="Q5158" s="276"/>
      <c r="R5158" s="276"/>
    </row>
    <row r="5159" spans="17:18" x14ac:dyDescent="0.2">
      <c r="Q5159" s="276"/>
      <c r="R5159" s="276"/>
    </row>
    <row r="5160" spans="17:18" x14ac:dyDescent="0.2">
      <c r="Q5160" s="276"/>
      <c r="R5160" s="276"/>
    </row>
    <row r="5161" spans="17:18" x14ac:dyDescent="0.2">
      <c r="Q5161" s="276"/>
      <c r="R5161" s="276"/>
    </row>
    <row r="5162" spans="17:18" x14ac:dyDescent="0.2">
      <c r="Q5162" s="276"/>
      <c r="R5162" s="276"/>
    </row>
    <row r="5163" spans="17:18" x14ac:dyDescent="0.2">
      <c r="Q5163" s="276"/>
      <c r="R5163" s="276"/>
    </row>
    <row r="5164" spans="17:18" x14ac:dyDescent="0.2">
      <c r="Q5164" s="276"/>
      <c r="R5164" s="276"/>
    </row>
    <row r="5165" spans="17:18" x14ac:dyDescent="0.2">
      <c r="Q5165" s="276"/>
      <c r="R5165" s="276"/>
    </row>
    <row r="5166" spans="17:18" x14ac:dyDescent="0.2">
      <c r="Q5166" s="276"/>
      <c r="R5166" s="276"/>
    </row>
    <row r="5167" spans="17:18" x14ac:dyDescent="0.2">
      <c r="Q5167" s="276"/>
      <c r="R5167" s="276"/>
    </row>
    <row r="5168" spans="17:18" x14ac:dyDescent="0.2">
      <c r="Q5168" s="276"/>
      <c r="R5168" s="276"/>
    </row>
    <row r="5169" spans="17:18" x14ac:dyDescent="0.2">
      <c r="Q5169" s="276"/>
      <c r="R5169" s="276"/>
    </row>
    <row r="5170" spans="17:18" x14ac:dyDescent="0.2">
      <c r="Q5170" s="276"/>
      <c r="R5170" s="276"/>
    </row>
    <row r="5171" spans="17:18" x14ac:dyDescent="0.2">
      <c r="Q5171" s="276"/>
      <c r="R5171" s="276"/>
    </row>
    <row r="5172" spans="17:18" x14ac:dyDescent="0.2">
      <c r="Q5172" s="276"/>
      <c r="R5172" s="276"/>
    </row>
    <row r="5173" spans="17:18" x14ac:dyDescent="0.2">
      <c r="Q5173" s="276"/>
      <c r="R5173" s="276"/>
    </row>
    <row r="5174" spans="17:18" x14ac:dyDescent="0.2">
      <c r="Q5174" s="276"/>
      <c r="R5174" s="276"/>
    </row>
    <row r="5175" spans="17:18" x14ac:dyDescent="0.2">
      <c r="Q5175" s="276"/>
      <c r="R5175" s="276"/>
    </row>
    <row r="5176" spans="17:18" x14ac:dyDescent="0.2">
      <c r="Q5176" s="276"/>
      <c r="R5176" s="276"/>
    </row>
    <row r="5177" spans="17:18" x14ac:dyDescent="0.2">
      <c r="Q5177" s="276"/>
      <c r="R5177" s="276"/>
    </row>
    <row r="5178" spans="17:18" x14ac:dyDescent="0.2">
      <c r="Q5178" s="276"/>
      <c r="R5178" s="276"/>
    </row>
    <row r="5179" spans="17:18" x14ac:dyDescent="0.2">
      <c r="Q5179" s="276"/>
      <c r="R5179" s="276"/>
    </row>
    <row r="5180" spans="17:18" x14ac:dyDescent="0.2">
      <c r="Q5180" s="276"/>
      <c r="R5180" s="276"/>
    </row>
    <row r="5181" spans="17:18" x14ac:dyDescent="0.2">
      <c r="Q5181" s="276"/>
      <c r="R5181" s="276"/>
    </row>
    <row r="5182" spans="17:18" x14ac:dyDescent="0.2">
      <c r="Q5182" s="276"/>
      <c r="R5182" s="276"/>
    </row>
    <row r="5183" spans="17:18" x14ac:dyDescent="0.2">
      <c r="Q5183" s="276"/>
      <c r="R5183" s="276"/>
    </row>
    <row r="5184" spans="17:18" x14ac:dyDescent="0.2">
      <c r="Q5184" s="276"/>
      <c r="R5184" s="276"/>
    </row>
    <row r="5185" spans="17:18" x14ac:dyDescent="0.2">
      <c r="Q5185" s="276"/>
      <c r="R5185" s="276"/>
    </row>
    <row r="5186" spans="17:18" x14ac:dyDescent="0.2">
      <c r="Q5186" s="276"/>
      <c r="R5186" s="276"/>
    </row>
    <row r="5187" spans="17:18" x14ac:dyDescent="0.2">
      <c r="Q5187" s="276"/>
      <c r="R5187" s="276"/>
    </row>
    <row r="5188" spans="17:18" x14ac:dyDescent="0.2">
      <c r="Q5188" s="276"/>
      <c r="R5188" s="276"/>
    </row>
    <row r="5189" spans="17:18" x14ac:dyDescent="0.2">
      <c r="Q5189" s="276"/>
      <c r="R5189" s="276"/>
    </row>
    <row r="5190" spans="17:18" x14ac:dyDescent="0.2">
      <c r="Q5190" s="276"/>
      <c r="R5190" s="276"/>
    </row>
    <row r="5191" spans="17:18" x14ac:dyDescent="0.2">
      <c r="Q5191" s="276"/>
      <c r="R5191" s="276"/>
    </row>
    <row r="5192" spans="17:18" x14ac:dyDescent="0.2">
      <c r="Q5192" s="276"/>
      <c r="R5192" s="276"/>
    </row>
    <row r="5193" spans="17:18" x14ac:dyDescent="0.2">
      <c r="Q5193" s="276"/>
      <c r="R5193" s="276"/>
    </row>
    <row r="5194" spans="17:18" x14ac:dyDescent="0.2">
      <c r="Q5194" s="276"/>
      <c r="R5194" s="276"/>
    </row>
    <row r="5195" spans="17:18" x14ac:dyDescent="0.2">
      <c r="Q5195" s="276"/>
      <c r="R5195" s="276"/>
    </row>
    <row r="5196" spans="17:18" x14ac:dyDescent="0.2">
      <c r="Q5196" s="276"/>
      <c r="R5196" s="276"/>
    </row>
    <row r="5197" spans="17:18" x14ac:dyDescent="0.2">
      <c r="Q5197" s="276"/>
      <c r="R5197" s="276"/>
    </row>
    <row r="5198" spans="17:18" x14ac:dyDescent="0.2">
      <c r="Q5198" s="276"/>
      <c r="R5198" s="276"/>
    </row>
    <row r="5199" spans="17:18" x14ac:dyDescent="0.2">
      <c r="Q5199" s="276"/>
      <c r="R5199" s="276"/>
    </row>
    <row r="5200" spans="17:18" x14ac:dyDescent="0.2">
      <c r="Q5200" s="276"/>
      <c r="R5200" s="276"/>
    </row>
    <row r="5201" spans="17:18" x14ac:dyDescent="0.2">
      <c r="Q5201" s="276"/>
      <c r="R5201" s="276"/>
    </row>
    <row r="5202" spans="17:18" x14ac:dyDescent="0.2">
      <c r="Q5202" s="276"/>
      <c r="R5202" s="276"/>
    </row>
    <row r="5203" spans="17:18" x14ac:dyDescent="0.2">
      <c r="Q5203" s="276"/>
      <c r="R5203" s="276"/>
    </row>
    <row r="5204" spans="17:18" x14ac:dyDescent="0.2">
      <c r="Q5204" s="276"/>
      <c r="R5204" s="276"/>
    </row>
    <row r="5205" spans="17:18" x14ac:dyDescent="0.2">
      <c r="Q5205" s="276"/>
      <c r="R5205" s="276"/>
    </row>
    <row r="5206" spans="17:18" x14ac:dyDescent="0.2">
      <c r="Q5206" s="276"/>
      <c r="R5206" s="276"/>
    </row>
    <row r="5207" spans="17:18" x14ac:dyDescent="0.2">
      <c r="Q5207" s="276"/>
      <c r="R5207" s="276"/>
    </row>
    <row r="5208" spans="17:18" x14ac:dyDescent="0.2">
      <c r="Q5208" s="276"/>
      <c r="R5208" s="276"/>
    </row>
    <row r="5209" spans="17:18" x14ac:dyDescent="0.2">
      <c r="Q5209" s="276"/>
      <c r="R5209" s="276"/>
    </row>
    <row r="5210" spans="17:18" x14ac:dyDescent="0.2">
      <c r="Q5210" s="276"/>
      <c r="R5210" s="276"/>
    </row>
    <row r="5211" spans="17:18" x14ac:dyDescent="0.2">
      <c r="Q5211" s="276"/>
      <c r="R5211" s="276"/>
    </row>
    <row r="5212" spans="17:18" x14ac:dyDescent="0.2">
      <c r="Q5212" s="276"/>
      <c r="R5212" s="276"/>
    </row>
    <row r="5213" spans="17:18" x14ac:dyDescent="0.2">
      <c r="Q5213" s="276"/>
      <c r="R5213" s="276"/>
    </row>
    <row r="5214" spans="17:18" x14ac:dyDescent="0.2">
      <c r="Q5214" s="276"/>
      <c r="R5214" s="276"/>
    </row>
    <row r="5215" spans="17:18" x14ac:dyDescent="0.2">
      <c r="Q5215" s="276"/>
      <c r="R5215" s="276"/>
    </row>
    <row r="5216" spans="17:18" x14ac:dyDescent="0.2">
      <c r="Q5216" s="276"/>
      <c r="R5216" s="276"/>
    </row>
    <row r="5217" spans="17:18" x14ac:dyDescent="0.2">
      <c r="Q5217" s="276"/>
      <c r="R5217" s="276"/>
    </row>
    <row r="5218" spans="17:18" x14ac:dyDescent="0.2">
      <c r="Q5218" s="276"/>
      <c r="R5218" s="276"/>
    </row>
    <row r="5219" spans="17:18" x14ac:dyDescent="0.2">
      <c r="Q5219" s="276"/>
      <c r="R5219" s="276"/>
    </row>
    <row r="5220" spans="17:18" x14ac:dyDescent="0.2">
      <c r="Q5220" s="276"/>
      <c r="R5220" s="276"/>
    </row>
    <row r="5221" spans="17:18" x14ac:dyDescent="0.2">
      <c r="Q5221" s="276"/>
      <c r="R5221" s="276"/>
    </row>
    <row r="5222" spans="17:18" x14ac:dyDescent="0.2">
      <c r="Q5222" s="276"/>
      <c r="R5222" s="276"/>
    </row>
    <row r="5223" spans="17:18" x14ac:dyDescent="0.2">
      <c r="Q5223" s="276"/>
      <c r="R5223" s="276"/>
    </row>
    <row r="5224" spans="17:18" x14ac:dyDescent="0.2">
      <c r="Q5224" s="276"/>
      <c r="R5224" s="276"/>
    </row>
    <row r="5225" spans="17:18" x14ac:dyDescent="0.2">
      <c r="Q5225" s="276"/>
      <c r="R5225" s="276"/>
    </row>
    <row r="5226" spans="17:18" x14ac:dyDescent="0.2">
      <c r="Q5226" s="276"/>
      <c r="R5226" s="276"/>
    </row>
    <row r="5227" spans="17:18" x14ac:dyDescent="0.2">
      <c r="Q5227" s="276"/>
      <c r="R5227" s="276"/>
    </row>
    <row r="5228" spans="17:18" x14ac:dyDescent="0.2">
      <c r="Q5228" s="276"/>
      <c r="R5228" s="276"/>
    </row>
    <row r="5229" spans="17:18" x14ac:dyDescent="0.2">
      <c r="Q5229" s="276"/>
      <c r="R5229" s="276"/>
    </row>
    <row r="5230" spans="17:18" x14ac:dyDescent="0.2">
      <c r="Q5230" s="276"/>
      <c r="R5230" s="276"/>
    </row>
    <row r="5231" spans="17:18" x14ac:dyDescent="0.2">
      <c r="Q5231" s="276"/>
      <c r="R5231" s="276"/>
    </row>
    <row r="5232" spans="17:18" x14ac:dyDescent="0.2">
      <c r="Q5232" s="276"/>
      <c r="R5232" s="276"/>
    </row>
    <row r="5233" spans="17:18" x14ac:dyDescent="0.2">
      <c r="Q5233" s="276"/>
      <c r="R5233" s="276"/>
    </row>
    <row r="5234" spans="17:18" x14ac:dyDescent="0.2">
      <c r="Q5234" s="276"/>
      <c r="R5234" s="276"/>
    </row>
    <row r="5235" spans="17:18" x14ac:dyDescent="0.2">
      <c r="Q5235" s="276"/>
      <c r="R5235" s="276"/>
    </row>
    <row r="5236" spans="17:18" x14ac:dyDescent="0.2">
      <c r="Q5236" s="276"/>
      <c r="R5236" s="276"/>
    </row>
    <row r="5237" spans="17:18" x14ac:dyDescent="0.2">
      <c r="Q5237" s="276"/>
      <c r="R5237" s="276"/>
    </row>
    <row r="5238" spans="17:18" x14ac:dyDescent="0.2">
      <c r="Q5238" s="276"/>
      <c r="R5238" s="276"/>
    </row>
    <row r="5239" spans="17:18" x14ac:dyDescent="0.2">
      <c r="Q5239" s="276"/>
      <c r="R5239" s="276"/>
    </row>
    <row r="5240" spans="17:18" x14ac:dyDescent="0.2">
      <c r="Q5240" s="276"/>
      <c r="R5240" s="276"/>
    </row>
    <row r="5241" spans="17:18" x14ac:dyDescent="0.2">
      <c r="Q5241" s="276"/>
      <c r="R5241" s="276"/>
    </row>
    <row r="5242" spans="17:18" x14ac:dyDescent="0.2">
      <c r="Q5242" s="276"/>
      <c r="R5242" s="276"/>
    </row>
    <row r="5243" spans="17:18" x14ac:dyDescent="0.2">
      <c r="Q5243" s="276"/>
      <c r="R5243" s="276"/>
    </row>
    <row r="5244" spans="17:18" x14ac:dyDescent="0.2">
      <c r="Q5244" s="276"/>
      <c r="R5244" s="276"/>
    </row>
    <row r="5245" spans="17:18" x14ac:dyDescent="0.2">
      <c r="Q5245" s="276"/>
      <c r="R5245" s="276"/>
    </row>
    <row r="5246" spans="17:18" x14ac:dyDescent="0.2">
      <c r="Q5246" s="276"/>
      <c r="R5246" s="276"/>
    </row>
    <row r="5247" spans="17:18" x14ac:dyDescent="0.2">
      <c r="Q5247" s="276"/>
      <c r="R5247" s="276"/>
    </row>
    <row r="5248" spans="17:18" x14ac:dyDescent="0.2">
      <c r="Q5248" s="276"/>
      <c r="R5248" s="276"/>
    </row>
    <row r="5249" spans="17:18" x14ac:dyDescent="0.2">
      <c r="Q5249" s="276"/>
      <c r="R5249" s="276"/>
    </row>
    <row r="5250" spans="17:18" x14ac:dyDescent="0.2">
      <c r="Q5250" s="276"/>
      <c r="R5250" s="276"/>
    </row>
    <row r="5251" spans="17:18" x14ac:dyDescent="0.2">
      <c r="Q5251" s="276"/>
      <c r="R5251" s="276"/>
    </row>
    <row r="5252" spans="17:18" x14ac:dyDescent="0.2">
      <c r="Q5252" s="276"/>
      <c r="R5252" s="276"/>
    </row>
    <row r="5253" spans="17:18" x14ac:dyDescent="0.2">
      <c r="Q5253" s="276"/>
      <c r="R5253" s="276"/>
    </row>
    <row r="5254" spans="17:18" x14ac:dyDescent="0.2">
      <c r="Q5254" s="276"/>
      <c r="R5254" s="276"/>
    </row>
    <row r="5255" spans="17:18" x14ac:dyDescent="0.2">
      <c r="Q5255" s="276"/>
      <c r="R5255" s="276"/>
    </row>
    <row r="5256" spans="17:18" x14ac:dyDescent="0.2">
      <c r="Q5256" s="276"/>
      <c r="R5256" s="276"/>
    </row>
    <row r="5257" spans="17:18" x14ac:dyDescent="0.2">
      <c r="Q5257" s="276"/>
      <c r="R5257" s="276"/>
    </row>
    <row r="5258" spans="17:18" x14ac:dyDescent="0.2">
      <c r="Q5258" s="276"/>
      <c r="R5258" s="276"/>
    </row>
    <row r="5259" spans="17:18" x14ac:dyDescent="0.2">
      <c r="Q5259" s="276"/>
      <c r="R5259" s="276"/>
    </row>
    <row r="5260" spans="17:18" x14ac:dyDescent="0.2">
      <c r="Q5260" s="276"/>
      <c r="R5260" s="276"/>
    </row>
    <row r="5261" spans="17:18" x14ac:dyDescent="0.2">
      <c r="Q5261" s="276"/>
      <c r="R5261" s="276"/>
    </row>
    <row r="5262" spans="17:18" x14ac:dyDescent="0.2">
      <c r="Q5262" s="276"/>
      <c r="R5262" s="276"/>
    </row>
    <row r="5263" spans="17:18" x14ac:dyDescent="0.2">
      <c r="Q5263" s="276"/>
      <c r="R5263" s="276"/>
    </row>
    <row r="5264" spans="17:18" x14ac:dyDescent="0.2">
      <c r="Q5264" s="276"/>
      <c r="R5264" s="276"/>
    </row>
    <row r="5265" spans="17:18" x14ac:dyDescent="0.2">
      <c r="Q5265" s="276"/>
      <c r="R5265" s="276"/>
    </row>
    <row r="5266" spans="17:18" x14ac:dyDescent="0.2">
      <c r="Q5266" s="276"/>
      <c r="R5266" s="276"/>
    </row>
    <row r="5267" spans="17:18" x14ac:dyDescent="0.2">
      <c r="Q5267" s="276"/>
      <c r="R5267" s="276"/>
    </row>
    <row r="5268" spans="17:18" x14ac:dyDescent="0.2">
      <c r="Q5268" s="276"/>
      <c r="R5268" s="276"/>
    </row>
    <row r="5269" spans="17:18" x14ac:dyDescent="0.2">
      <c r="Q5269" s="276"/>
      <c r="R5269" s="276"/>
    </row>
    <row r="5270" spans="17:18" x14ac:dyDescent="0.2">
      <c r="Q5270" s="276"/>
      <c r="R5270" s="276"/>
    </row>
    <row r="5271" spans="17:18" x14ac:dyDescent="0.2">
      <c r="Q5271" s="276"/>
      <c r="R5271" s="276"/>
    </row>
    <row r="5272" spans="17:18" x14ac:dyDescent="0.2">
      <c r="Q5272" s="276"/>
      <c r="R5272" s="276"/>
    </row>
    <row r="5273" spans="17:18" x14ac:dyDescent="0.2">
      <c r="Q5273" s="276"/>
      <c r="R5273" s="276"/>
    </row>
    <row r="5274" spans="17:18" x14ac:dyDescent="0.2">
      <c r="Q5274" s="276"/>
      <c r="R5274" s="276"/>
    </row>
    <row r="5275" spans="17:18" x14ac:dyDescent="0.2">
      <c r="Q5275" s="276"/>
      <c r="R5275" s="276"/>
    </row>
    <row r="5276" spans="17:18" x14ac:dyDescent="0.2">
      <c r="Q5276" s="276"/>
      <c r="R5276" s="276"/>
    </row>
    <row r="5277" spans="17:18" x14ac:dyDescent="0.2">
      <c r="Q5277" s="276"/>
      <c r="R5277" s="276"/>
    </row>
    <row r="5278" spans="17:18" x14ac:dyDescent="0.2">
      <c r="Q5278" s="276"/>
      <c r="R5278" s="276"/>
    </row>
    <row r="5279" spans="17:18" x14ac:dyDescent="0.2">
      <c r="Q5279" s="276"/>
      <c r="R5279" s="276"/>
    </row>
    <row r="5280" spans="17:18" x14ac:dyDescent="0.2">
      <c r="Q5280" s="276"/>
      <c r="R5280" s="276"/>
    </row>
    <row r="5281" spans="17:18" x14ac:dyDescent="0.2">
      <c r="Q5281" s="276"/>
      <c r="R5281" s="276"/>
    </row>
    <row r="5282" spans="17:18" x14ac:dyDescent="0.2">
      <c r="Q5282" s="276"/>
      <c r="R5282" s="276"/>
    </row>
    <row r="5283" spans="17:18" x14ac:dyDescent="0.2">
      <c r="Q5283" s="276"/>
      <c r="R5283" s="276"/>
    </row>
    <row r="5284" spans="17:18" x14ac:dyDescent="0.2">
      <c r="Q5284" s="276"/>
      <c r="R5284" s="276"/>
    </row>
    <row r="5285" spans="17:18" x14ac:dyDescent="0.2">
      <c r="Q5285" s="276"/>
      <c r="R5285" s="276"/>
    </row>
    <row r="5286" spans="17:18" x14ac:dyDescent="0.2">
      <c r="Q5286" s="276"/>
      <c r="R5286" s="276"/>
    </row>
    <row r="5287" spans="17:18" x14ac:dyDescent="0.2">
      <c r="Q5287" s="276"/>
      <c r="R5287" s="276"/>
    </row>
    <row r="5288" spans="17:18" x14ac:dyDescent="0.2">
      <c r="Q5288" s="276"/>
      <c r="R5288" s="276"/>
    </row>
    <row r="5289" spans="17:18" x14ac:dyDescent="0.2">
      <c r="Q5289" s="276"/>
      <c r="R5289" s="276"/>
    </row>
    <row r="5290" spans="17:18" x14ac:dyDescent="0.2">
      <c r="Q5290" s="276"/>
      <c r="R5290" s="276"/>
    </row>
    <row r="5291" spans="17:18" x14ac:dyDescent="0.2">
      <c r="Q5291" s="276"/>
      <c r="R5291" s="276"/>
    </row>
    <row r="5292" spans="17:18" x14ac:dyDescent="0.2">
      <c r="Q5292" s="276"/>
      <c r="R5292" s="276"/>
    </row>
    <row r="5293" spans="17:18" x14ac:dyDescent="0.2">
      <c r="Q5293" s="276"/>
      <c r="R5293" s="276"/>
    </row>
    <row r="5294" spans="17:18" x14ac:dyDescent="0.2">
      <c r="Q5294" s="276"/>
      <c r="R5294" s="276"/>
    </row>
    <row r="5295" spans="17:18" x14ac:dyDescent="0.2">
      <c r="Q5295" s="276"/>
      <c r="R5295" s="276"/>
    </row>
    <row r="5296" spans="17:18" x14ac:dyDescent="0.2">
      <c r="Q5296" s="276"/>
      <c r="R5296" s="276"/>
    </row>
    <row r="5297" spans="17:18" x14ac:dyDescent="0.2">
      <c r="Q5297" s="276"/>
      <c r="R5297" s="276"/>
    </row>
    <row r="5298" spans="17:18" x14ac:dyDescent="0.2">
      <c r="Q5298" s="276"/>
      <c r="R5298" s="276"/>
    </row>
    <row r="5299" spans="17:18" x14ac:dyDescent="0.2">
      <c r="Q5299" s="276"/>
      <c r="R5299" s="276"/>
    </row>
    <row r="5300" spans="17:18" x14ac:dyDescent="0.2">
      <c r="Q5300" s="276"/>
      <c r="R5300" s="276"/>
    </row>
    <row r="5301" spans="17:18" x14ac:dyDescent="0.2">
      <c r="Q5301" s="276"/>
      <c r="R5301" s="276"/>
    </row>
    <row r="5302" spans="17:18" x14ac:dyDescent="0.2">
      <c r="Q5302" s="276"/>
      <c r="R5302" s="276"/>
    </row>
    <row r="5303" spans="17:18" x14ac:dyDescent="0.2">
      <c r="Q5303" s="276"/>
      <c r="R5303" s="276"/>
    </row>
    <row r="5304" spans="17:18" x14ac:dyDescent="0.2">
      <c r="Q5304" s="276"/>
      <c r="R5304" s="276"/>
    </row>
    <row r="5305" spans="17:18" x14ac:dyDescent="0.2">
      <c r="Q5305" s="276"/>
      <c r="R5305" s="276"/>
    </row>
    <row r="5306" spans="17:18" x14ac:dyDescent="0.2">
      <c r="Q5306" s="276"/>
      <c r="R5306" s="276"/>
    </row>
    <row r="5307" spans="17:18" x14ac:dyDescent="0.2">
      <c r="Q5307" s="276"/>
      <c r="R5307" s="276"/>
    </row>
    <row r="5308" spans="17:18" x14ac:dyDescent="0.2">
      <c r="Q5308" s="276"/>
      <c r="R5308" s="276"/>
    </row>
    <row r="5309" spans="17:18" x14ac:dyDescent="0.2">
      <c r="Q5309" s="276"/>
      <c r="R5309" s="276"/>
    </row>
    <row r="5310" spans="17:18" x14ac:dyDescent="0.2">
      <c r="Q5310" s="276"/>
      <c r="R5310" s="276"/>
    </row>
    <row r="5311" spans="17:18" x14ac:dyDescent="0.2">
      <c r="Q5311" s="276"/>
      <c r="R5311" s="276"/>
    </row>
    <row r="5312" spans="17:18" x14ac:dyDescent="0.2">
      <c r="Q5312" s="276"/>
      <c r="R5312" s="276"/>
    </row>
    <row r="5313" spans="17:18" x14ac:dyDescent="0.2">
      <c r="Q5313" s="276"/>
      <c r="R5313" s="276"/>
    </row>
    <row r="5314" spans="17:18" x14ac:dyDescent="0.2">
      <c r="Q5314" s="276"/>
      <c r="R5314" s="276"/>
    </row>
    <row r="5315" spans="17:18" x14ac:dyDescent="0.2">
      <c r="Q5315" s="276"/>
      <c r="R5315" s="276"/>
    </row>
    <row r="5316" spans="17:18" x14ac:dyDescent="0.2">
      <c r="Q5316" s="276"/>
      <c r="R5316" s="276"/>
    </row>
    <row r="5317" spans="17:18" x14ac:dyDescent="0.2">
      <c r="Q5317" s="276"/>
      <c r="R5317" s="276"/>
    </row>
    <row r="5318" spans="17:18" x14ac:dyDescent="0.2">
      <c r="Q5318" s="276"/>
      <c r="R5318" s="276"/>
    </row>
    <row r="5319" spans="17:18" x14ac:dyDescent="0.2">
      <c r="Q5319" s="276"/>
      <c r="R5319" s="276"/>
    </row>
    <row r="5320" spans="17:18" x14ac:dyDescent="0.2">
      <c r="Q5320" s="276"/>
      <c r="R5320" s="276"/>
    </row>
    <row r="5321" spans="17:18" x14ac:dyDescent="0.2">
      <c r="Q5321" s="276"/>
      <c r="R5321" s="276"/>
    </row>
    <row r="5322" spans="17:18" x14ac:dyDescent="0.2">
      <c r="Q5322" s="276"/>
      <c r="R5322" s="276"/>
    </row>
    <row r="5323" spans="17:18" x14ac:dyDescent="0.2">
      <c r="Q5323" s="276"/>
      <c r="R5323" s="276"/>
    </row>
    <row r="5324" spans="17:18" x14ac:dyDescent="0.2">
      <c r="Q5324" s="276"/>
      <c r="R5324" s="276"/>
    </row>
    <row r="5325" spans="17:18" x14ac:dyDescent="0.2">
      <c r="Q5325" s="276"/>
      <c r="R5325" s="276"/>
    </row>
    <row r="5326" spans="17:18" x14ac:dyDescent="0.2">
      <c r="Q5326" s="276"/>
      <c r="R5326" s="276"/>
    </row>
    <row r="5327" spans="17:18" x14ac:dyDescent="0.2">
      <c r="Q5327" s="276"/>
      <c r="R5327" s="276"/>
    </row>
    <row r="5328" spans="17:18" x14ac:dyDescent="0.2">
      <c r="Q5328" s="276"/>
      <c r="R5328" s="276"/>
    </row>
    <row r="5329" spans="17:18" x14ac:dyDescent="0.2">
      <c r="Q5329" s="276"/>
      <c r="R5329" s="276"/>
    </row>
    <row r="5330" spans="17:18" x14ac:dyDescent="0.2">
      <c r="Q5330" s="276"/>
      <c r="R5330" s="276"/>
    </row>
    <row r="5331" spans="17:18" x14ac:dyDescent="0.2">
      <c r="Q5331" s="276"/>
      <c r="R5331" s="276"/>
    </row>
    <row r="5332" spans="17:18" x14ac:dyDescent="0.2">
      <c r="Q5332" s="276"/>
      <c r="R5332" s="276"/>
    </row>
    <row r="5333" spans="17:18" x14ac:dyDescent="0.2">
      <c r="Q5333" s="276"/>
      <c r="R5333" s="276"/>
    </row>
    <row r="5334" spans="17:18" x14ac:dyDescent="0.2">
      <c r="Q5334" s="276"/>
      <c r="R5334" s="276"/>
    </row>
    <row r="5335" spans="17:18" x14ac:dyDescent="0.2">
      <c r="Q5335" s="276"/>
      <c r="R5335" s="276"/>
    </row>
    <row r="5336" spans="17:18" x14ac:dyDescent="0.2">
      <c r="Q5336" s="276"/>
      <c r="R5336" s="276"/>
    </row>
    <row r="5337" spans="17:18" x14ac:dyDescent="0.2">
      <c r="Q5337" s="276"/>
      <c r="R5337" s="276"/>
    </row>
    <row r="5338" spans="17:18" x14ac:dyDescent="0.2">
      <c r="Q5338" s="276"/>
      <c r="R5338" s="276"/>
    </row>
    <row r="5339" spans="17:18" x14ac:dyDescent="0.2">
      <c r="Q5339" s="276"/>
      <c r="R5339" s="276"/>
    </row>
    <row r="5340" spans="17:18" x14ac:dyDescent="0.2">
      <c r="Q5340" s="276"/>
      <c r="R5340" s="276"/>
    </row>
    <row r="5341" spans="17:18" x14ac:dyDescent="0.2">
      <c r="Q5341" s="276"/>
      <c r="R5341" s="276"/>
    </row>
    <row r="5342" spans="17:18" x14ac:dyDescent="0.2">
      <c r="Q5342" s="276"/>
      <c r="R5342" s="276"/>
    </row>
    <row r="5343" spans="17:18" x14ac:dyDescent="0.2">
      <c r="Q5343" s="276"/>
      <c r="R5343" s="276"/>
    </row>
    <row r="5344" spans="17:18" x14ac:dyDescent="0.2">
      <c r="Q5344" s="276"/>
      <c r="R5344" s="276"/>
    </row>
    <row r="5345" spans="17:18" x14ac:dyDescent="0.2">
      <c r="Q5345" s="276"/>
      <c r="R5345" s="276"/>
    </row>
    <row r="5346" spans="17:18" x14ac:dyDescent="0.2">
      <c r="Q5346" s="276"/>
      <c r="R5346" s="276"/>
    </row>
    <row r="5347" spans="17:18" x14ac:dyDescent="0.2">
      <c r="Q5347" s="276"/>
      <c r="R5347" s="276"/>
    </row>
    <row r="5348" spans="17:18" x14ac:dyDescent="0.2">
      <c r="Q5348" s="276"/>
      <c r="R5348" s="276"/>
    </row>
    <row r="5349" spans="17:18" x14ac:dyDescent="0.2">
      <c r="Q5349" s="276"/>
      <c r="R5349" s="276"/>
    </row>
    <row r="5350" spans="17:18" x14ac:dyDescent="0.2">
      <c r="Q5350" s="276"/>
      <c r="R5350" s="276"/>
    </row>
    <row r="5351" spans="17:18" x14ac:dyDescent="0.2">
      <c r="Q5351" s="276"/>
      <c r="R5351" s="276"/>
    </row>
    <row r="5352" spans="17:18" x14ac:dyDescent="0.2">
      <c r="Q5352" s="276"/>
      <c r="R5352" s="276"/>
    </row>
    <row r="5353" spans="17:18" x14ac:dyDescent="0.2">
      <c r="Q5353" s="276"/>
      <c r="R5353" s="276"/>
    </row>
    <row r="5354" spans="17:18" x14ac:dyDescent="0.2">
      <c r="Q5354" s="276"/>
      <c r="R5354" s="276"/>
    </row>
    <row r="5355" spans="17:18" x14ac:dyDescent="0.2">
      <c r="Q5355" s="276"/>
      <c r="R5355" s="276"/>
    </row>
    <row r="5356" spans="17:18" x14ac:dyDescent="0.2">
      <c r="Q5356" s="276"/>
      <c r="R5356" s="276"/>
    </row>
    <row r="5357" spans="17:18" x14ac:dyDescent="0.2">
      <c r="Q5357" s="276"/>
      <c r="R5357" s="276"/>
    </row>
    <row r="5358" spans="17:18" x14ac:dyDescent="0.2">
      <c r="Q5358" s="276"/>
      <c r="R5358" s="276"/>
    </row>
    <row r="5359" spans="17:18" x14ac:dyDescent="0.2">
      <c r="Q5359" s="276"/>
      <c r="R5359" s="276"/>
    </row>
    <row r="5360" spans="17:18" x14ac:dyDescent="0.2">
      <c r="Q5360" s="276"/>
      <c r="R5360" s="276"/>
    </row>
    <row r="5361" spans="17:18" x14ac:dyDescent="0.2">
      <c r="Q5361" s="276"/>
      <c r="R5361" s="276"/>
    </row>
    <row r="5362" spans="17:18" x14ac:dyDescent="0.2">
      <c r="Q5362" s="276"/>
      <c r="R5362" s="276"/>
    </row>
    <row r="5363" spans="17:18" x14ac:dyDescent="0.2">
      <c r="Q5363" s="276"/>
      <c r="R5363" s="276"/>
    </row>
    <row r="5364" spans="17:18" x14ac:dyDescent="0.2">
      <c r="Q5364" s="276"/>
      <c r="R5364" s="276"/>
    </row>
    <row r="5365" spans="17:18" x14ac:dyDescent="0.2">
      <c r="Q5365" s="276"/>
      <c r="R5365" s="276"/>
    </row>
    <row r="5366" spans="17:18" x14ac:dyDescent="0.2">
      <c r="Q5366" s="276"/>
      <c r="R5366" s="276"/>
    </row>
    <row r="5367" spans="17:18" x14ac:dyDescent="0.2">
      <c r="Q5367" s="276"/>
      <c r="R5367" s="276"/>
    </row>
    <row r="5368" spans="17:18" x14ac:dyDescent="0.2">
      <c r="Q5368" s="276"/>
      <c r="R5368" s="276"/>
    </row>
    <row r="5369" spans="17:18" x14ac:dyDescent="0.2">
      <c r="Q5369" s="276"/>
      <c r="R5369" s="276"/>
    </row>
    <row r="5370" spans="17:18" x14ac:dyDescent="0.2">
      <c r="Q5370" s="276"/>
      <c r="R5370" s="276"/>
    </row>
    <row r="5371" spans="17:18" x14ac:dyDescent="0.2">
      <c r="Q5371" s="276"/>
      <c r="R5371" s="276"/>
    </row>
    <row r="5372" spans="17:18" x14ac:dyDescent="0.2">
      <c r="Q5372" s="276"/>
      <c r="R5372" s="276"/>
    </row>
    <row r="5373" spans="17:18" x14ac:dyDescent="0.2">
      <c r="Q5373" s="276"/>
      <c r="R5373" s="276"/>
    </row>
    <row r="5374" spans="17:18" x14ac:dyDescent="0.2">
      <c r="Q5374" s="276"/>
      <c r="R5374" s="276"/>
    </row>
    <row r="5375" spans="17:18" x14ac:dyDescent="0.2">
      <c r="Q5375" s="276"/>
      <c r="R5375" s="276"/>
    </row>
    <row r="5376" spans="17:18" x14ac:dyDescent="0.2">
      <c r="Q5376" s="276"/>
      <c r="R5376" s="276"/>
    </row>
    <row r="5377" spans="17:18" x14ac:dyDescent="0.2">
      <c r="Q5377" s="276"/>
      <c r="R5377" s="276"/>
    </row>
    <row r="5378" spans="17:18" x14ac:dyDescent="0.2">
      <c r="Q5378" s="276"/>
      <c r="R5378" s="276"/>
    </row>
    <row r="5379" spans="17:18" x14ac:dyDescent="0.2">
      <c r="Q5379" s="276"/>
      <c r="R5379" s="276"/>
    </row>
    <row r="5380" spans="17:18" x14ac:dyDescent="0.2">
      <c r="Q5380" s="276"/>
      <c r="R5380" s="276"/>
    </row>
    <row r="5381" spans="17:18" x14ac:dyDescent="0.2">
      <c r="Q5381" s="276"/>
      <c r="R5381" s="276"/>
    </row>
    <row r="5382" spans="17:18" x14ac:dyDescent="0.2">
      <c r="Q5382" s="276"/>
      <c r="R5382" s="276"/>
    </row>
    <row r="5383" spans="17:18" x14ac:dyDescent="0.2">
      <c r="Q5383" s="276"/>
      <c r="R5383" s="276"/>
    </row>
    <row r="5384" spans="17:18" x14ac:dyDescent="0.2">
      <c r="Q5384" s="276"/>
      <c r="R5384" s="276"/>
    </row>
    <row r="5385" spans="17:18" x14ac:dyDescent="0.2">
      <c r="Q5385" s="276"/>
      <c r="R5385" s="276"/>
    </row>
    <row r="5386" spans="17:18" x14ac:dyDescent="0.2">
      <c r="Q5386" s="276"/>
      <c r="R5386" s="276"/>
    </row>
    <row r="5387" spans="17:18" x14ac:dyDescent="0.2">
      <c r="Q5387" s="276"/>
      <c r="R5387" s="276"/>
    </row>
    <row r="5388" spans="17:18" x14ac:dyDescent="0.2">
      <c r="Q5388" s="276"/>
      <c r="R5388" s="276"/>
    </row>
    <row r="5389" spans="17:18" x14ac:dyDescent="0.2">
      <c r="Q5389" s="276"/>
      <c r="R5389" s="276"/>
    </row>
    <row r="5390" spans="17:18" x14ac:dyDescent="0.2">
      <c r="Q5390" s="276"/>
      <c r="R5390" s="276"/>
    </row>
    <row r="5391" spans="17:18" x14ac:dyDescent="0.2">
      <c r="Q5391" s="276"/>
      <c r="R5391" s="276"/>
    </row>
    <row r="5392" spans="17:18" x14ac:dyDescent="0.2">
      <c r="Q5392" s="276"/>
      <c r="R5392" s="276"/>
    </row>
    <row r="5393" spans="17:18" x14ac:dyDescent="0.2">
      <c r="Q5393" s="276"/>
      <c r="R5393" s="276"/>
    </row>
    <row r="5394" spans="17:18" x14ac:dyDescent="0.2">
      <c r="Q5394" s="276"/>
      <c r="R5394" s="276"/>
    </row>
    <row r="5395" spans="17:18" x14ac:dyDescent="0.2">
      <c r="Q5395" s="276"/>
      <c r="R5395" s="276"/>
    </row>
    <row r="5396" spans="17:18" x14ac:dyDescent="0.2">
      <c r="Q5396" s="276"/>
      <c r="R5396" s="276"/>
    </row>
    <row r="5397" spans="17:18" x14ac:dyDescent="0.2">
      <c r="Q5397" s="276"/>
      <c r="R5397" s="276"/>
    </row>
    <row r="5398" spans="17:18" x14ac:dyDescent="0.2">
      <c r="Q5398" s="276"/>
      <c r="R5398" s="276"/>
    </row>
    <row r="5399" spans="17:18" x14ac:dyDescent="0.2">
      <c r="Q5399" s="276"/>
      <c r="R5399" s="276"/>
    </row>
    <row r="5400" spans="17:18" x14ac:dyDescent="0.2">
      <c r="Q5400" s="276"/>
      <c r="R5400" s="276"/>
    </row>
    <row r="5401" spans="17:18" x14ac:dyDescent="0.2">
      <c r="Q5401" s="276"/>
      <c r="R5401" s="276"/>
    </row>
    <row r="5402" spans="17:18" x14ac:dyDescent="0.2">
      <c r="Q5402" s="276"/>
      <c r="R5402" s="276"/>
    </row>
    <row r="5403" spans="17:18" x14ac:dyDescent="0.2">
      <c r="Q5403" s="276"/>
      <c r="R5403" s="276"/>
    </row>
    <row r="5404" spans="17:18" x14ac:dyDescent="0.2">
      <c r="Q5404" s="276"/>
      <c r="R5404" s="276"/>
    </row>
    <row r="5405" spans="17:18" x14ac:dyDescent="0.2">
      <c r="Q5405" s="276"/>
      <c r="R5405" s="276"/>
    </row>
    <row r="5406" spans="17:18" x14ac:dyDescent="0.2">
      <c r="Q5406" s="276"/>
      <c r="R5406" s="276"/>
    </row>
    <row r="5407" spans="17:18" x14ac:dyDescent="0.2">
      <c r="Q5407" s="276"/>
      <c r="R5407" s="276"/>
    </row>
    <row r="5408" spans="17:18" x14ac:dyDescent="0.2">
      <c r="Q5408" s="276"/>
      <c r="R5408" s="276"/>
    </row>
    <row r="5409" spans="17:18" x14ac:dyDescent="0.2">
      <c r="Q5409" s="276"/>
      <c r="R5409" s="276"/>
    </row>
    <row r="5410" spans="17:18" x14ac:dyDescent="0.2">
      <c r="Q5410" s="276"/>
      <c r="R5410" s="276"/>
    </row>
    <row r="5411" spans="17:18" x14ac:dyDescent="0.2">
      <c r="Q5411" s="276"/>
      <c r="R5411" s="276"/>
    </row>
    <row r="5412" spans="17:18" x14ac:dyDescent="0.2">
      <c r="Q5412" s="276"/>
      <c r="R5412" s="276"/>
    </row>
    <row r="5413" spans="17:18" x14ac:dyDescent="0.2">
      <c r="Q5413" s="276"/>
      <c r="R5413" s="276"/>
    </row>
    <row r="5414" spans="17:18" x14ac:dyDescent="0.2">
      <c r="Q5414" s="276"/>
      <c r="R5414" s="276"/>
    </row>
    <row r="5415" spans="17:18" x14ac:dyDescent="0.2">
      <c r="Q5415" s="276"/>
      <c r="R5415" s="276"/>
    </row>
    <row r="5416" spans="17:18" x14ac:dyDescent="0.2">
      <c r="Q5416" s="276"/>
      <c r="R5416" s="276"/>
    </row>
    <row r="5417" spans="17:18" x14ac:dyDescent="0.2">
      <c r="Q5417" s="276"/>
      <c r="R5417" s="276"/>
    </row>
    <row r="5418" spans="17:18" x14ac:dyDescent="0.2">
      <c r="Q5418" s="276"/>
      <c r="R5418" s="276"/>
    </row>
    <row r="5419" spans="17:18" x14ac:dyDescent="0.2">
      <c r="Q5419" s="276"/>
      <c r="R5419" s="276"/>
    </row>
    <row r="5420" spans="17:18" x14ac:dyDescent="0.2">
      <c r="Q5420" s="276"/>
      <c r="R5420" s="276"/>
    </row>
    <row r="5421" spans="17:18" x14ac:dyDescent="0.2">
      <c r="Q5421" s="276"/>
      <c r="R5421" s="276"/>
    </row>
    <row r="5422" spans="17:18" x14ac:dyDescent="0.2">
      <c r="Q5422" s="276"/>
      <c r="R5422" s="276"/>
    </row>
    <row r="5423" spans="17:18" x14ac:dyDescent="0.2">
      <c r="Q5423" s="276"/>
      <c r="R5423" s="276"/>
    </row>
    <row r="5424" spans="17:18" x14ac:dyDescent="0.2">
      <c r="Q5424" s="276"/>
      <c r="R5424" s="276"/>
    </row>
    <row r="5425" spans="17:18" x14ac:dyDescent="0.2">
      <c r="Q5425" s="276"/>
      <c r="R5425" s="276"/>
    </row>
    <row r="5426" spans="17:18" x14ac:dyDescent="0.2">
      <c r="Q5426" s="276"/>
      <c r="R5426" s="276"/>
    </row>
    <row r="5427" spans="17:18" x14ac:dyDescent="0.2">
      <c r="Q5427" s="276"/>
      <c r="R5427" s="276"/>
    </row>
    <row r="5428" spans="17:18" x14ac:dyDescent="0.2">
      <c r="Q5428" s="276"/>
      <c r="R5428" s="276"/>
    </row>
    <row r="5429" spans="17:18" x14ac:dyDescent="0.2">
      <c r="Q5429" s="276"/>
      <c r="R5429" s="276"/>
    </row>
    <row r="5430" spans="17:18" x14ac:dyDescent="0.2">
      <c r="Q5430" s="276"/>
      <c r="R5430" s="276"/>
    </row>
    <row r="5431" spans="17:18" x14ac:dyDescent="0.2">
      <c r="Q5431" s="276"/>
      <c r="R5431" s="276"/>
    </row>
    <row r="5432" spans="17:18" x14ac:dyDescent="0.2">
      <c r="Q5432" s="276"/>
      <c r="R5432" s="276"/>
    </row>
    <row r="5433" spans="17:18" x14ac:dyDescent="0.2">
      <c r="Q5433" s="276"/>
      <c r="R5433" s="276"/>
    </row>
  </sheetData>
  <mergeCells count="377">
    <mergeCell ref="A915:A917"/>
    <mergeCell ref="A897:A899"/>
    <mergeCell ref="A900:A902"/>
    <mergeCell ref="A903:A905"/>
    <mergeCell ref="A906:A908"/>
    <mergeCell ref="A909:A911"/>
    <mergeCell ref="A912:A914"/>
    <mergeCell ref="A879:A881"/>
    <mergeCell ref="A882:A884"/>
    <mergeCell ref="A885:A887"/>
    <mergeCell ref="A888:A890"/>
    <mergeCell ref="A891:A893"/>
    <mergeCell ref="A894:A896"/>
    <mergeCell ref="A861:A863"/>
    <mergeCell ref="A864:A866"/>
    <mergeCell ref="A867:A869"/>
    <mergeCell ref="A870:A872"/>
    <mergeCell ref="A873:A875"/>
    <mergeCell ref="A876:A878"/>
    <mergeCell ref="A843:A845"/>
    <mergeCell ref="A846:A848"/>
    <mergeCell ref="A849:A851"/>
    <mergeCell ref="A852:A854"/>
    <mergeCell ref="A855:A857"/>
    <mergeCell ref="A858:A860"/>
    <mergeCell ref="A825:A827"/>
    <mergeCell ref="A828:A830"/>
    <mergeCell ref="A831:A833"/>
    <mergeCell ref="A834:A836"/>
    <mergeCell ref="A837:A839"/>
    <mergeCell ref="A840:A842"/>
    <mergeCell ref="A807:A809"/>
    <mergeCell ref="A810:A812"/>
    <mergeCell ref="A813:A815"/>
    <mergeCell ref="A816:A818"/>
    <mergeCell ref="A819:A821"/>
    <mergeCell ref="A822:A824"/>
    <mergeCell ref="A789:A791"/>
    <mergeCell ref="A792:A794"/>
    <mergeCell ref="A795:A797"/>
    <mergeCell ref="A798:A800"/>
    <mergeCell ref="A801:A803"/>
    <mergeCell ref="A804:A806"/>
    <mergeCell ref="A771:A773"/>
    <mergeCell ref="A774:A776"/>
    <mergeCell ref="A777:A779"/>
    <mergeCell ref="A780:A782"/>
    <mergeCell ref="A783:A785"/>
    <mergeCell ref="A786:A788"/>
    <mergeCell ref="A753:A755"/>
    <mergeCell ref="A756:A758"/>
    <mergeCell ref="A759:A761"/>
    <mergeCell ref="A762:A764"/>
    <mergeCell ref="A765:A767"/>
    <mergeCell ref="A768:A770"/>
    <mergeCell ref="A735:A737"/>
    <mergeCell ref="A738:A740"/>
    <mergeCell ref="A741:A743"/>
    <mergeCell ref="A744:A746"/>
    <mergeCell ref="A747:A749"/>
    <mergeCell ref="A750:A752"/>
    <mergeCell ref="A717:A719"/>
    <mergeCell ref="A720:A722"/>
    <mergeCell ref="A723:A725"/>
    <mergeCell ref="A726:A728"/>
    <mergeCell ref="A729:A731"/>
    <mergeCell ref="A732:A734"/>
    <mergeCell ref="A699:A701"/>
    <mergeCell ref="A702:A704"/>
    <mergeCell ref="A705:A707"/>
    <mergeCell ref="A708:A710"/>
    <mergeCell ref="A711:A713"/>
    <mergeCell ref="A714:A716"/>
    <mergeCell ref="A681:A683"/>
    <mergeCell ref="A684:A686"/>
    <mergeCell ref="A687:A689"/>
    <mergeCell ref="A690:A692"/>
    <mergeCell ref="A693:A695"/>
    <mergeCell ref="A696:A698"/>
    <mergeCell ref="A663:A665"/>
    <mergeCell ref="A666:A668"/>
    <mergeCell ref="A669:A671"/>
    <mergeCell ref="A672:A674"/>
    <mergeCell ref="A675:A677"/>
    <mergeCell ref="A678:A680"/>
    <mergeCell ref="A645:A647"/>
    <mergeCell ref="A648:A650"/>
    <mergeCell ref="A651:A653"/>
    <mergeCell ref="A654:A656"/>
    <mergeCell ref="A657:A659"/>
    <mergeCell ref="A660:A662"/>
    <mergeCell ref="A627:A629"/>
    <mergeCell ref="A630:A632"/>
    <mergeCell ref="A633:A635"/>
    <mergeCell ref="A636:A638"/>
    <mergeCell ref="A639:A641"/>
    <mergeCell ref="A642:A644"/>
    <mergeCell ref="A609:A611"/>
    <mergeCell ref="A612:A614"/>
    <mergeCell ref="A615:A617"/>
    <mergeCell ref="A618:A620"/>
    <mergeCell ref="A621:A623"/>
    <mergeCell ref="A624:A626"/>
    <mergeCell ref="A591:A593"/>
    <mergeCell ref="A594:A596"/>
    <mergeCell ref="A597:A599"/>
    <mergeCell ref="A600:A602"/>
    <mergeCell ref="A603:A605"/>
    <mergeCell ref="A606:A608"/>
    <mergeCell ref="A573:A575"/>
    <mergeCell ref="A576:A578"/>
    <mergeCell ref="A579:A581"/>
    <mergeCell ref="A582:A584"/>
    <mergeCell ref="A585:A587"/>
    <mergeCell ref="A588:A590"/>
    <mergeCell ref="A555:A557"/>
    <mergeCell ref="A558:A560"/>
    <mergeCell ref="A561:A563"/>
    <mergeCell ref="A564:A566"/>
    <mergeCell ref="A567:A569"/>
    <mergeCell ref="A570:A572"/>
    <mergeCell ref="A537:A539"/>
    <mergeCell ref="A540:A542"/>
    <mergeCell ref="A543:A545"/>
    <mergeCell ref="A546:A548"/>
    <mergeCell ref="A549:A551"/>
    <mergeCell ref="A552:A554"/>
    <mergeCell ref="A519:A521"/>
    <mergeCell ref="A522:A524"/>
    <mergeCell ref="A525:A527"/>
    <mergeCell ref="A528:A530"/>
    <mergeCell ref="A531:A533"/>
    <mergeCell ref="A534:A536"/>
    <mergeCell ref="A501:A503"/>
    <mergeCell ref="A504:A506"/>
    <mergeCell ref="A507:A509"/>
    <mergeCell ref="A510:A512"/>
    <mergeCell ref="A513:A515"/>
    <mergeCell ref="A516:A518"/>
    <mergeCell ref="A483:A485"/>
    <mergeCell ref="A486:A488"/>
    <mergeCell ref="A489:A491"/>
    <mergeCell ref="A492:A494"/>
    <mergeCell ref="A495:A497"/>
    <mergeCell ref="A498:A500"/>
    <mergeCell ref="A465:A467"/>
    <mergeCell ref="A468:A470"/>
    <mergeCell ref="A471:A473"/>
    <mergeCell ref="A474:A476"/>
    <mergeCell ref="A477:A479"/>
    <mergeCell ref="A480:A482"/>
    <mergeCell ref="A447:A449"/>
    <mergeCell ref="A450:A452"/>
    <mergeCell ref="A453:A455"/>
    <mergeCell ref="A456:A458"/>
    <mergeCell ref="A459:A461"/>
    <mergeCell ref="A462:A464"/>
    <mergeCell ref="A429:A431"/>
    <mergeCell ref="A432:A434"/>
    <mergeCell ref="A435:A437"/>
    <mergeCell ref="A438:A440"/>
    <mergeCell ref="A441:A443"/>
    <mergeCell ref="A444:A446"/>
    <mergeCell ref="A411:A413"/>
    <mergeCell ref="A414:A416"/>
    <mergeCell ref="A417:A419"/>
    <mergeCell ref="A420:A422"/>
    <mergeCell ref="A423:A425"/>
    <mergeCell ref="A426:A428"/>
    <mergeCell ref="A393:A395"/>
    <mergeCell ref="A396:A398"/>
    <mergeCell ref="A399:A401"/>
    <mergeCell ref="A402:A404"/>
    <mergeCell ref="A405:A407"/>
    <mergeCell ref="A408:A410"/>
    <mergeCell ref="A379:A380"/>
    <mergeCell ref="A381:A382"/>
    <mergeCell ref="A383:A384"/>
    <mergeCell ref="A385:A386"/>
    <mergeCell ref="A387:A389"/>
    <mergeCell ref="A390:A392"/>
    <mergeCell ref="A367:A368"/>
    <mergeCell ref="A369:A370"/>
    <mergeCell ref="A371:A372"/>
    <mergeCell ref="A373:A374"/>
    <mergeCell ref="A375:A376"/>
    <mergeCell ref="A377:A378"/>
    <mergeCell ref="A355:A356"/>
    <mergeCell ref="A357:A358"/>
    <mergeCell ref="A359:A360"/>
    <mergeCell ref="A361:A362"/>
    <mergeCell ref="A363:A364"/>
    <mergeCell ref="A365:A366"/>
    <mergeCell ref="A343:A344"/>
    <mergeCell ref="A345:A346"/>
    <mergeCell ref="A347:A348"/>
    <mergeCell ref="A349:A350"/>
    <mergeCell ref="A351:A352"/>
    <mergeCell ref="A353:A354"/>
    <mergeCell ref="A331:A332"/>
    <mergeCell ref="A333:A334"/>
    <mergeCell ref="A335:A336"/>
    <mergeCell ref="A337:A338"/>
    <mergeCell ref="A339:A340"/>
    <mergeCell ref="A341:A342"/>
    <mergeCell ref="A319:A320"/>
    <mergeCell ref="A321:A322"/>
    <mergeCell ref="A323:A324"/>
    <mergeCell ref="A325:A326"/>
    <mergeCell ref="A327:A328"/>
    <mergeCell ref="A329:A330"/>
    <mergeCell ref="A307:A308"/>
    <mergeCell ref="A309:A310"/>
    <mergeCell ref="A311:A312"/>
    <mergeCell ref="A313:A314"/>
    <mergeCell ref="A315:A316"/>
    <mergeCell ref="A317:A318"/>
    <mergeCell ref="A295:A296"/>
    <mergeCell ref="A297:A298"/>
    <mergeCell ref="A299:A300"/>
    <mergeCell ref="A301:A302"/>
    <mergeCell ref="A303:A304"/>
    <mergeCell ref="A305:A306"/>
    <mergeCell ref="A283:A284"/>
    <mergeCell ref="A285:A286"/>
    <mergeCell ref="A287:A288"/>
    <mergeCell ref="A289:A290"/>
    <mergeCell ref="A291:A292"/>
    <mergeCell ref="A293:A294"/>
    <mergeCell ref="A271:A272"/>
    <mergeCell ref="A273:A274"/>
    <mergeCell ref="A275:A276"/>
    <mergeCell ref="A277:A278"/>
    <mergeCell ref="A279:A280"/>
    <mergeCell ref="A281:A282"/>
    <mergeCell ref="A259:A260"/>
    <mergeCell ref="A261:A262"/>
    <mergeCell ref="A263:A264"/>
    <mergeCell ref="A265:A266"/>
    <mergeCell ref="A267:A268"/>
    <mergeCell ref="A269:A270"/>
    <mergeCell ref="A247:A248"/>
    <mergeCell ref="A249:A250"/>
    <mergeCell ref="A251:A252"/>
    <mergeCell ref="A253:A254"/>
    <mergeCell ref="A255:A256"/>
    <mergeCell ref="A257:A258"/>
    <mergeCell ref="A235:A236"/>
    <mergeCell ref="A237:A238"/>
    <mergeCell ref="A239:A240"/>
    <mergeCell ref="A241:A242"/>
    <mergeCell ref="A243:A244"/>
    <mergeCell ref="A245:A246"/>
    <mergeCell ref="A223:A224"/>
    <mergeCell ref="A225:A226"/>
    <mergeCell ref="A227:A228"/>
    <mergeCell ref="A229:A230"/>
    <mergeCell ref="A231:A232"/>
    <mergeCell ref="A233:A234"/>
    <mergeCell ref="A211:A212"/>
    <mergeCell ref="A213:A214"/>
    <mergeCell ref="A215:A216"/>
    <mergeCell ref="A217:A218"/>
    <mergeCell ref="A219:A220"/>
    <mergeCell ref="A221:A222"/>
    <mergeCell ref="A199:A200"/>
    <mergeCell ref="A201:A202"/>
    <mergeCell ref="A203:A204"/>
    <mergeCell ref="A205:A206"/>
    <mergeCell ref="A207:A208"/>
    <mergeCell ref="A209:A210"/>
    <mergeCell ref="A187:A188"/>
    <mergeCell ref="A189:A190"/>
    <mergeCell ref="A191:A192"/>
    <mergeCell ref="A193:A194"/>
    <mergeCell ref="A195:A196"/>
    <mergeCell ref="A197:A198"/>
    <mergeCell ref="A175:A176"/>
    <mergeCell ref="A177:A178"/>
    <mergeCell ref="A179:A180"/>
    <mergeCell ref="A181:A182"/>
    <mergeCell ref="A183:A184"/>
    <mergeCell ref="A185:A186"/>
    <mergeCell ref="A163:A164"/>
    <mergeCell ref="A165:A166"/>
    <mergeCell ref="A167:A168"/>
    <mergeCell ref="A169:A170"/>
    <mergeCell ref="A171:A172"/>
    <mergeCell ref="A173:A174"/>
    <mergeCell ref="A151:A152"/>
    <mergeCell ref="A153:A154"/>
    <mergeCell ref="A155:A156"/>
    <mergeCell ref="A157:A158"/>
    <mergeCell ref="A159:A160"/>
    <mergeCell ref="A161:A162"/>
    <mergeCell ref="A139:A140"/>
    <mergeCell ref="A141:A142"/>
    <mergeCell ref="A143:A144"/>
    <mergeCell ref="A145:A146"/>
    <mergeCell ref="A147:A148"/>
    <mergeCell ref="A149:A150"/>
    <mergeCell ref="A127:A128"/>
    <mergeCell ref="A129:A130"/>
    <mergeCell ref="A131:A132"/>
    <mergeCell ref="A133:A134"/>
    <mergeCell ref="A135:A136"/>
    <mergeCell ref="A137:A138"/>
    <mergeCell ref="A115:A116"/>
    <mergeCell ref="A117:A118"/>
    <mergeCell ref="A119:A120"/>
    <mergeCell ref="A121:A122"/>
    <mergeCell ref="A123:A124"/>
    <mergeCell ref="A125:A126"/>
    <mergeCell ref="A103:A104"/>
    <mergeCell ref="A105:A106"/>
    <mergeCell ref="A107:A108"/>
    <mergeCell ref="A109:A110"/>
    <mergeCell ref="A111:A112"/>
    <mergeCell ref="A113:A114"/>
    <mergeCell ref="A91:A92"/>
    <mergeCell ref="A93:A94"/>
    <mergeCell ref="A95:A96"/>
    <mergeCell ref="A97:A98"/>
    <mergeCell ref="A99:A100"/>
    <mergeCell ref="A101:A102"/>
    <mergeCell ref="A79:A80"/>
    <mergeCell ref="A81:A82"/>
    <mergeCell ref="A83:A84"/>
    <mergeCell ref="A85:A86"/>
    <mergeCell ref="A87:A88"/>
    <mergeCell ref="A89:A90"/>
    <mergeCell ref="A67:A68"/>
    <mergeCell ref="A69:A70"/>
    <mergeCell ref="A71:A72"/>
    <mergeCell ref="A73:A74"/>
    <mergeCell ref="A75:A76"/>
    <mergeCell ref="A77:A78"/>
    <mergeCell ref="A55:A56"/>
    <mergeCell ref="A57:A58"/>
    <mergeCell ref="A59:A60"/>
    <mergeCell ref="A61:A62"/>
    <mergeCell ref="A63:A64"/>
    <mergeCell ref="A65:A66"/>
    <mergeCell ref="A43:A44"/>
    <mergeCell ref="A45:A46"/>
    <mergeCell ref="A47:A48"/>
    <mergeCell ref="A49:A50"/>
    <mergeCell ref="A51:A52"/>
    <mergeCell ref="A53:A54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E13:G13"/>
    <mergeCell ref="H13:J13"/>
    <mergeCell ref="K13:M13"/>
    <mergeCell ref="N13:O13"/>
    <mergeCell ref="P13:Q13"/>
    <mergeCell ref="A16:A18"/>
    <mergeCell ref="K2:Q2"/>
    <mergeCell ref="K3:Q3"/>
    <mergeCell ref="K5:Q5"/>
    <mergeCell ref="K6:Q6"/>
    <mergeCell ref="A9:Q9"/>
    <mergeCell ref="A12:A14"/>
    <mergeCell ref="B12:B14"/>
    <mergeCell ref="C12:C14"/>
    <mergeCell ref="D12:D14"/>
    <mergeCell ref="K12:Q12"/>
  </mergeCells>
  <printOptions horizontalCentered="1"/>
  <pageMargins left="0.39370078740157483" right="0" top="0.39370078740157483" bottom="0.19685039370078741" header="0" footer="0"/>
  <pageSetup paperSize="9" scale="43" fitToHeight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results</vt:lpstr>
      <vt:lpstr>Приложение 1</vt:lpstr>
      <vt:lpstr>Адр прогр. прил.№2</vt:lpstr>
      <vt:lpstr>'Адр прогр. прил.№2'!Заголовки_для_печати</vt:lpstr>
    </vt:vector>
  </TitlesOfParts>
  <Company>Экономическое управление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Каретникова М.А.</dc:creator>
  <cp:lastModifiedBy>Шилова Ирина Анатольевна</cp:lastModifiedBy>
  <cp:lastPrinted>2015-02-05T12:12:43Z</cp:lastPrinted>
  <dcterms:created xsi:type="dcterms:W3CDTF">2004-01-06T09:02:21Z</dcterms:created>
  <dcterms:modified xsi:type="dcterms:W3CDTF">2015-03-10T07:41:54Z</dcterms:modified>
</cp:coreProperties>
</file>